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ccoy1\Desktop\File Holders\"/>
    </mc:Choice>
  </mc:AlternateContent>
  <xr:revisionPtr revIDLastSave="0" documentId="13_ncr:1_{0D69E44C-B02F-4085-A80E-F6035DFF4237}" xr6:coauthVersionLast="47" xr6:coauthVersionMax="47" xr10:uidLastSave="{00000000-0000-0000-0000-000000000000}"/>
  <workbookProtection workbookAlgorithmName="SHA-512" workbookHashValue="bP+QA8IUF37muPVFkd2OvBV7L4AIanGepuX2d0Fm/qaIgG8jLfMOurdYrYlZ9C7nWlNGwpmyj3jhHYbw3SvMWQ==" workbookSaltValue="JoAJ79Thd1UxVFmePNhguQ==" workbookSpinCount="100000" lockStructure="1"/>
  <bookViews>
    <workbookView xWindow="-28920" yWindow="-120" windowWidth="29040" windowHeight="15720" xr2:uid="{2514BF25-6ACC-4173-AD1C-37A428861F45}"/>
  </bookViews>
  <sheets>
    <sheet name="Search" sheetId="15" r:id="rId1"/>
    <sheet name="Data Tables" sheetId="22" r:id="rId2"/>
    <sheet name="DATA" sheetId="19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2" l="1"/>
  <c r="AM132" i="22"/>
  <c r="AL132" i="22"/>
  <c r="AJ132" i="22"/>
  <c r="AI132" i="22"/>
  <c r="AG132" i="22"/>
  <c r="AF132" i="22"/>
  <c r="AD132" i="22"/>
  <c r="AB132" i="22"/>
  <c r="AA132" i="22"/>
  <c r="Z132" i="22"/>
  <c r="Y132" i="22"/>
  <c r="X132" i="22"/>
  <c r="W132" i="22"/>
  <c r="V132" i="22"/>
  <c r="U132" i="22"/>
  <c r="T132" i="22"/>
  <c r="S132" i="22"/>
  <c r="Q132" i="22"/>
  <c r="O132" i="22"/>
  <c r="M132" i="22"/>
  <c r="L132" i="22"/>
  <c r="J132" i="22"/>
  <c r="I132" i="22"/>
  <c r="G132" i="22"/>
  <c r="D132" i="22"/>
  <c r="B132" i="22"/>
  <c r="F132" i="22" s="1"/>
  <c r="AM131" i="22"/>
  <c r="AJ131" i="22"/>
  <c r="AG131" i="22"/>
  <c r="AD131" i="22"/>
  <c r="AK131" i="22" s="1"/>
  <c r="AB131" i="22"/>
  <c r="AL131" i="22" s="1"/>
  <c r="Z131" i="22"/>
  <c r="W131" i="22"/>
  <c r="T131" i="22"/>
  <c r="Q131" i="22"/>
  <c r="U131" i="22" s="1"/>
  <c r="O131" i="22"/>
  <c r="S131" i="22" s="1"/>
  <c r="M131" i="22"/>
  <c r="J131" i="22"/>
  <c r="G131" i="22"/>
  <c r="F131" i="22"/>
  <c r="D131" i="22"/>
  <c r="N131" i="22" s="1"/>
  <c r="B131" i="22"/>
  <c r="I131" i="22" s="1"/>
  <c r="AM130" i="22"/>
  <c r="AJ130" i="22"/>
  <c r="AG130" i="22"/>
  <c r="AD130" i="22"/>
  <c r="AH130" i="22" s="1"/>
  <c r="AB130" i="22"/>
  <c r="AF130" i="22" s="1"/>
  <c r="Z130" i="22"/>
  <c r="W130" i="22"/>
  <c r="T130" i="22"/>
  <c r="Q130" i="22"/>
  <c r="O130" i="22"/>
  <c r="S130" i="22" s="1"/>
  <c r="M130" i="22"/>
  <c r="J130" i="22"/>
  <c r="G130" i="22"/>
  <c r="D130" i="22"/>
  <c r="B130" i="22"/>
  <c r="AM129" i="22"/>
  <c r="AJ129" i="22"/>
  <c r="AG129" i="22"/>
  <c r="AD129" i="22"/>
  <c r="AB129" i="22"/>
  <c r="AF129" i="22" s="1"/>
  <c r="Z129" i="22"/>
  <c r="W129" i="22"/>
  <c r="T129" i="22"/>
  <c r="Q129" i="22"/>
  <c r="O129" i="22"/>
  <c r="V129" i="22" s="1"/>
  <c r="M129" i="22"/>
  <c r="J129" i="22"/>
  <c r="G129" i="22"/>
  <c r="D129" i="22"/>
  <c r="H129" i="22" s="1"/>
  <c r="B129" i="22"/>
  <c r="L129" i="22" s="1"/>
  <c r="AM128" i="22"/>
  <c r="AL128" i="22"/>
  <c r="AJ128" i="22"/>
  <c r="AG128" i="22"/>
  <c r="AD128" i="22"/>
  <c r="AB128" i="22"/>
  <c r="Z128" i="22"/>
  <c r="Y128" i="22"/>
  <c r="W128" i="22"/>
  <c r="T128" i="22"/>
  <c r="S128" i="22"/>
  <c r="Q128" i="22"/>
  <c r="O128" i="22"/>
  <c r="V128" i="22" s="1"/>
  <c r="M128" i="22"/>
  <c r="L128" i="22"/>
  <c r="K128" i="22"/>
  <c r="J128" i="22"/>
  <c r="I128" i="22"/>
  <c r="G128" i="22"/>
  <c r="F128" i="22"/>
  <c r="D128" i="22"/>
  <c r="B128" i="22"/>
  <c r="AM127" i="22"/>
  <c r="AL127" i="22"/>
  <c r="AK127" i="22"/>
  <c r="AJ127" i="22"/>
  <c r="AG127" i="22"/>
  <c r="AF127" i="22"/>
  <c r="AD127" i="22"/>
  <c r="AN127" i="22" s="1"/>
  <c r="AB127" i="22"/>
  <c r="AI127" i="22" s="1"/>
  <c r="AA127" i="22"/>
  <c r="Z127" i="22"/>
  <c r="Y127" i="22"/>
  <c r="X127" i="22"/>
  <c r="W127" i="22"/>
  <c r="V127" i="22"/>
  <c r="U127" i="22"/>
  <c r="T127" i="22"/>
  <c r="S127" i="22"/>
  <c r="Q127" i="22"/>
  <c r="O127" i="22"/>
  <c r="N127" i="22"/>
  <c r="M127" i="22"/>
  <c r="L127" i="22"/>
  <c r="J127" i="22"/>
  <c r="I127" i="22"/>
  <c r="H127" i="22"/>
  <c r="G127" i="22"/>
  <c r="F127" i="22"/>
  <c r="D127" i="22"/>
  <c r="K127" i="22" s="1"/>
  <c r="B127" i="22"/>
  <c r="AN126" i="22"/>
  <c r="AM126" i="22"/>
  <c r="AK126" i="22"/>
  <c r="AJ126" i="22"/>
  <c r="AI126" i="22"/>
  <c r="AH126" i="22"/>
  <c r="AG126" i="22"/>
  <c r="AF126" i="22"/>
  <c r="AD126" i="22"/>
  <c r="AB126" i="22"/>
  <c r="AL126" i="22" s="1"/>
  <c r="AA126" i="22"/>
  <c r="Z126" i="22"/>
  <c r="Y126" i="22"/>
  <c r="W126" i="22"/>
  <c r="V126" i="22"/>
  <c r="U126" i="22"/>
  <c r="T126" i="22"/>
  <c r="S126" i="22"/>
  <c r="Q126" i="22"/>
  <c r="X126" i="22" s="1"/>
  <c r="O126" i="22"/>
  <c r="M126" i="22"/>
  <c r="L126" i="22"/>
  <c r="J126" i="22"/>
  <c r="I126" i="22"/>
  <c r="G126" i="22"/>
  <c r="F126" i="22"/>
  <c r="D126" i="22"/>
  <c r="B126" i="22"/>
  <c r="AN125" i="22"/>
  <c r="AM125" i="22"/>
  <c r="AK125" i="22"/>
  <c r="AJ125" i="22"/>
  <c r="AI125" i="22"/>
  <c r="AH125" i="22"/>
  <c r="AG125" i="22"/>
  <c r="AF125" i="22"/>
  <c r="AD125" i="22"/>
  <c r="AB125" i="22"/>
  <c r="AL125" i="22" s="1"/>
  <c r="Z125" i="22"/>
  <c r="Y125" i="22"/>
  <c r="X125" i="22"/>
  <c r="W125" i="22"/>
  <c r="V125" i="22"/>
  <c r="T125" i="22"/>
  <c r="Q125" i="22"/>
  <c r="AA125" i="22" s="1"/>
  <c r="O125" i="22"/>
  <c r="S125" i="22" s="1"/>
  <c r="M125" i="22"/>
  <c r="J125" i="22"/>
  <c r="G125" i="22"/>
  <c r="D125" i="22"/>
  <c r="N125" i="22" s="1"/>
  <c r="B125" i="22"/>
  <c r="L125" i="22" s="1"/>
  <c r="AM124" i="22"/>
  <c r="AJ124" i="22"/>
  <c r="AG124" i="22"/>
  <c r="AD124" i="22"/>
  <c r="AK124" i="22" s="1"/>
  <c r="AB124" i="22"/>
  <c r="AL124" i="22" s="1"/>
  <c r="Z124" i="22"/>
  <c r="W124" i="22"/>
  <c r="T124" i="22"/>
  <c r="Q124" i="22"/>
  <c r="AA124" i="22" s="1"/>
  <c r="O124" i="22"/>
  <c r="V124" i="22" s="1"/>
  <c r="M124" i="22"/>
  <c r="J124" i="22"/>
  <c r="G124" i="22"/>
  <c r="D124" i="22"/>
  <c r="N124" i="22" s="1"/>
  <c r="B124" i="22"/>
  <c r="L124" i="22" s="1"/>
  <c r="AM123" i="22"/>
  <c r="AL123" i="22"/>
  <c r="AJ123" i="22"/>
  <c r="AI123" i="22"/>
  <c r="AH123" i="22"/>
  <c r="AG123" i="22"/>
  <c r="AF123" i="22"/>
  <c r="AD123" i="22"/>
  <c r="AB123" i="22"/>
  <c r="Z123" i="22"/>
  <c r="W123" i="22"/>
  <c r="V123" i="22"/>
  <c r="U123" i="22"/>
  <c r="T123" i="22"/>
  <c r="S123" i="22"/>
  <c r="Q123" i="22"/>
  <c r="O123" i="22"/>
  <c r="Y123" i="22" s="1"/>
  <c r="M123" i="22"/>
  <c r="J123" i="22"/>
  <c r="G123" i="22"/>
  <c r="D123" i="22"/>
  <c r="K123" i="22" s="1"/>
  <c r="B123" i="22"/>
  <c r="I123" i="22" s="1"/>
  <c r="AM122" i="22"/>
  <c r="AL122" i="22"/>
  <c r="AK122" i="22"/>
  <c r="AJ122" i="22"/>
  <c r="AI122" i="22"/>
  <c r="AH122" i="22"/>
  <c r="AG122" i="22"/>
  <c r="AF122" i="22"/>
  <c r="AD122" i="22"/>
  <c r="AN122" i="22" s="1"/>
  <c r="AB122" i="22"/>
  <c r="AA122" i="22"/>
  <c r="Z122" i="22"/>
  <c r="Y122" i="22"/>
  <c r="X122" i="22"/>
  <c r="W122" i="22"/>
  <c r="V122" i="22"/>
  <c r="U122" i="22"/>
  <c r="T122" i="22"/>
  <c r="Q122" i="22"/>
  <c r="O122" i="22"/>
  <c r="S122" i="22" s="1"/>
  <c r="M122" i="22"/>
  <c r="L122" i="22"/>
  <c r="K122" i="22"/>
  <c r="J122" i="22"/>
  <c r="I122" i="22"/>
  <c r="H122" i="22"/>
  <c r="G122" i="22"/>
  <c r="D122" i="22"/>
  <c r="N122" i="22" s="1"/>
  <c r="B122" i="22"/>
  <c r="F122" i="22" s="1"/>
  <c r="AN121" i="22"/>
  <c r="AM121" i="22"/>
  <c r="AL121" i="22"/>
  <c r="AK121" i="22"/>
  <c r="AJ121" i="22"/>
  <c r="AI121" i="22"/>
  <c r="AH121" i="22"/>
  <c r="AG121" i="22"/>
  <c r="AF121" i="22"/>
  <c r="AD121" i="22"/>
  <c r="AB121" i="22"/>
  <c r="AA121" i="22"/>
  <c r="Z121" i="22"/>
  <c r="Y121" i="22"/>
  <c r="X121" i="22"/>
  <c r="W121" i="22"/>
  <c r="V121" i="22"/>
  <c r="T121" i="22"/>
  <c r="S121" i="22"/>
  <c r="Q121" i="22"/>
  <c r="U121" i="22" s="1"/>
  <c r="O121" i="22"/>
  <c r="N121" i="22"/>
  <c r="M121" i="22"/>
  <c r="L121" i="22"/>
  <c r="K121" i="22"/>
  <c r="J121" i="22"/>
  <c r="H121" i="22"/>
  <c r="G121" i="22"/>
  <c r="F121" i="22"/>
  <c r="D121" i="22"/>
  <c r="B121" i="22"/>
  <c r="I121" i="22" s="1"/>
  <c r="AM120" i="22"/>
  <c r="AJ120" i="22"/>
  <c r="AG120" i="22"/>
  <c r="AD120" i="22"/>
  <c r="AH120" i="22" s="1"/>
  <c r="AB120" i="22"/>
  <c r="AF120" i="22" s="1"/>
  <c r="Z120" i="22"/>
  <c r="W120" i="22"/>
  <c r="T120" i="22"/>
  <c r="Q120" i="22"/>
  <c r="O120" i="22"/>
  <c r="V120" i="22" s="1"/>
  <c r="M120" i="22"/>
  <c r="J120" i="22"/>
  <c r="G120" i="22"/>
  <c r="D120" i="22"/>
  <c r="B120" i="22"/>
  <c r="L120" i="22" s="1"/>
  <c r="AM119" i="22"/>
  <c r="AJ119" i="22"/>
  <c r="AG119" i="22"/>
  <c r="AD119" i="22"/>
  <c r="AB119" i="22"/>
  <c r="Z119" i="22"/>
  <c r="Y119" i="22"/>
  <c r="W119" i="22"/>
  <c r="V119" i="22"/>
  <c r="T119" i="22"/>
  <c r="S119" i="22"/>
  <c r="Q119" i="22"/>
  <c r="O119" i="22"/>
  <c r="N119" i="22"/>
  <c r="M119" i="22"/>
  <c r="L119" i="22"/>
  <c r="K119" i="22"/>
  <c r="J119" i="22"/>
  <c r="I119" i="22"/>
  <c r="H119" i="22"/>
  <c r="G119" i="22"/>
  <c r="F119" i="22"/>
  <c r="D119" i="22"/>
  <c r="B119" i="22"/>
  <c r="AM118" i="22"/>
  <c r="AJ118" i="22"/>
  <c r="AG118" i="22"/>
  <c r="AD118" i="22"/>
  <c r="AB118" i="22"/>
  <c r="Z118" i="22"/>
  <c r="Y118" i="22"/>
  <c r="W118" i="22"/>
  <c r="T118" i="22"/>
  <c r="Q118" i="22"/>
  <c r="O118" i="22"/>
  <c r="M118" i="22"/>
  <c r="K118" i="22"/>
  <c r="J118" i="22"/>
  <c r="I118" i="22"/>
  <c r="G118" i="22"/>
  <c r="D118" i="22"/>
  <c r="B118" i="22"/>
  <c r="L118" i="22" s="1"/>
  <c r="AN117" i="22"/>
  <c r="AM117" i="22"/>
  <c r="AJ117" i="22"/>
  <c r="AH117" i="22"/>
  <c r="AG117" i="22"/>
  <c r="AF117" i="22"/>
  <c r="AD117" i="22"/>
  <c r="AK117" i="22" s="1"/>
  <c r="AB117" i="22"/>
  <c r="Z117" i="22"/>
  <c r="W117" i="22"/>
  <c r="V117" i="22"/>
  <c r="T117" i="22"/>
  <c r="S117" i="22"/>
  <c r="Q117" i="22"/>
  <c r="O117" i="22"/>
  <c r="Y117" i="22" s="1"/>
  <c r="M117" i="22"/>
  <c r="J117" i="22"/>
  <c r="G117" i="22"/>
  <c r="D117" i="22"/>
  <c r="B117" i="22"/>
  <c r="L117" i="22" s="1"/>
  <c r="AM116" i="22"/>
  <c r="AJ116" i="22"/>
  <c r="AG116" i="22"/>
  <c r="AF116" i="22"/>
  <c r="AD116" i="22"/>
  <c r="AB116" i="22"/>
  <c r="Z116" i="22"/>
  <c r="W116" i="22"/>
  <c r="T116" i="22"/>
  <c r="Q116" i="22"/>
  <c r="O116" i="22"/>
  <c r="M116" i="22"/>
  <c r="L116" i="22"/>
  <c r="J116" i="22"/>
  <c r="I116" i="22"/>
  <c r="G116" i="22"/>
  <c r="F116" i="22"/>
  <c r="D116" i="22"/>
  <c r="B116" i="22"/>
  <c r="AN115" i="22"/>
  <c r="AM115" i="22"/>
  <c r="AL115" i="22"/>
  <c r="AK115" i="22"/>
  <c r="AJ115" i="22"/>
  <c r="AI115" i="22"/>
  <c r="AH115" i="22"/>
  <c r="AG115" i="22"/>
  <c r="AF115" i="22"/>
  <c r="AD115" i="22"/>
  <c r="AB115" i="22"/>
  <c r="Z115" i="22"/>
  <c r="Y115" i="22"/>
  <c r="W115" i="22"/>
  <c r="V115" i="22"/>
  <c r="T115" i="22"/>
  <c r="Q115" i="22"/>
  <c r="O115" i="22"/>
  <c r="S115" i="22" s="1"/>
  <c r="M115" i="22"/>
  <c r="K115" i="22"/>
  <c r="J115" i="22"/>
  <c r="G115" i="22"/>
  <c r="D115" i="22"/>
  <c r="N115" i="22" s="1"/>
  <c r="B115" i="22"/>
  <c r="I115" i="22" s="1"/>
  <c r="AN114" i="22"/>
  <c r="AM114" i="22"/>
  <c r="AL114" i="22"/>
  <c r="AK114" i="22"/>
  <c r="AJ114" i="22"/>
  <c r="AI114" i="22"/>
  <c r="AG114" i="22"/>
  <c r="AF114" i="22"/>
  <c r="AD114" i="22"/>
  <c r="AH114" i="22" s="1"/>
  <c r="AB114" i="22"/>
  <c r="AA114" i="22"/>
  <c r="Z114" i="22"/>
  <c r="Y114" i="22"/>
  <c r="X114" i="22"/>
  <c r="W114" i="22"/>
  <c r="U114" i="22"/>
  <c r="T114" i="22"/>
  <c r="S114" i="22"/>
  <c r="Q114" i="22"/>
  <c r="O114" i="22"/>
  <c r="V114" i="22" s="1"/>
  <c r="M114" i="22"/>
  <c r="J114" i="22"/>
  <c r="G114" i="22"/>
  <c r="D114" i="22"/>
  <c r="B114" i="22"/>
  <c r="F114" i="22" s="1"/>
  <c r="AM113" i="22"/>
  <c r="AJ113" i="22"/>
  <c r="AG113" i="22"/>
  <c r="AD113" i="22"/>
  <c r="AB113" i="22"/>
  <c r="AL113" i="22" s="1"/>
  <c r="Z113" i="22"/>
  <c r="X113" i="22"/>
  <c r="W113" i="22"/>
  <c r="V113" i="22"/>
  <c r="U113" i="22"/>
  <c r="T113" i="22"/>
  <c r="Q113" i="22"/>
  <c r="AA113" i="22" s="1"/>
  <c r="O113" i="22"/>
  <c r="M113" i="22"/>
  <c r="J113" i="22"/>
  <c r="G113" i="22"/>
  <c r="D113" i="22"/>
  <c r="N113" i="22" s="1"/>
  <c r="B113" i="22"/>
  <c r="L113" i="22" s="1"/>
  <c r="AM112" i="22"/>
  <c r="AJ112" i="22"/>
  <c r="AG112" i="22"/>
  <c r="AD112" i="22"/>
  <c r="AN112" i="22" s="1"/>
  <c r="AB112" i="22"/>
  <c r="AF112" i="22" s="1"/>
  <c r="Z112" i="22"/>
  <c r="W112" i="22"/>
  <c r="T112" i="22"/>
  <c r="Q112" i="22"/>
  <c r="AA112" i="22" s="1"/>
  <c r="O112" i="22"/>
  <c r="Y112" i="22" s="1"/>
  <c r="M112" i="22"/>
  <c r="L112" i="22"/>
  <c r="K112" i="22"/>
  <c r="J112" i="22"/>
  <c r="H112" i="22"/>
  <c r="G112" i="22"/>
  <c r="D112" i="22"/>
  <c r="N112" i="22" s="1"/>
  <c r="B112" i="22"/>
  <c r="AM111" i="22"/>
  <c r="AL111" i="22"/>
  <c r="AJ111" i="22"/>
  <c r="AH111" i="22"/>
  <c r="AG111" i="22"/>
  <c r="AF111" i="22"/>
  <c r="AD111" i="22"/>
  <c r="AB111" i="22"/>
  <c r="AI111" i="22" s="1"/>
  <c r="Z111" i="22"/>
  <c r="W111" i="22"/>
  <c r="T111" i="22"/>
  <c r="Q111" i="22"/>
  <c r="X111" i="22" s="1"/>
  <c r="O111" i="22"/>
  <c r="Y111" i="22" s="1"/>
  <c r="M111" i="22"/>
  <c r="J111" i="22"/>
  <c r="G111" i="22"/>
  <c r="D111" i="22"/>
  <c r="B111" i="22"/>
  <c r="AM110" i="22"/>
  <c r="AL110" i="22"/>
  <c r="AJ110" i="22"/>
  <c r="AI110" i="22"/>
  <c r="AG110" i="22"/>
  <c r="AF110" i="22"/>
  <c r="AD110" i="22"/>
  <c r="AB110" i="22"/>
  <c r="Z110" i="22"/>
  <c r="W110" i="22"/>
  <c r="T110" i="22"/>
  <c r="Q110" i="22"/>
  <c r="O110" i="22"/>
  <c r="V110" i="22" s="1"/>
  <c r="M110" i="22"/>
  <c r="J110" i="22"/>
  <c r="I110" i="22"/>
  <c r="G110" i="22"/>
  <c r="F110" i="22"/>
  <c r="D110" i="22"/>
  <c r="B110" i="22"/>
  <c r="L110" i="22" s="1"/>
  <c r="AM109" i="22"/>
  <c r="AL109" i="22"/>
  <c r="AJ109" i="22"/>
  <c r="AI109" i="22"/>
  <c r="AG109" i="22"/>
  <c r="AF109" i="22"/>
  <c r="AD109" i="22"/>
  <c r="AB109" i="22"/>
  <c r="Z109" i="22"/>
  <c r="Y109" i="22"/>
  <c r="W109" i="22"/>
  <c r="V109" i="22"/>
  <c r="T109" i="22"/>
  <c r="S109" i="22"/>
  <c r="Q109" i="22"/>
  <c r="O109" i="22"/>
  <c r="N109" i="22"/>
  <c r="M109" i="22"/>
  <c r="K109" i="22"/>
  <c r="J109" i="22"/>
  <c r="I109" i="22"/>
  <c r="H109" i="22"/>
  <c r="G109" i="22"/>
  <c r="D109" i="22"/>
  <c r="B109" i="22"/>
  <c r="L109" i="22" s="1"/>
  <c r="AM108" i="22"/>
  <c r="AJ108" i="22"/>
  <c r="AG108" i="22"/>
  <c r="AD108" i="22"/>
  <c r="AN108" i="22" s="1"/>
  <c r="AB108" i="22"/>
  <c r="AF108" i="22" s="1"/>
  <c r="Z108" i="22"/>
  <c r="W108" i="22"/>
  <c r="T108" i="22"/>
  <c r="Q108" i="22"/>
  <c r="AA108" i="22" s="1"/>
  <c r="O108" i="22"/>
  <c r="Y108" i="22" s="1"/>
  <c r="M108" i="22"/>
  <c r="J108" i="22"/>
  <c r="G108" i="22"/>
  <c r="D108" i="22"/>
  <c r="K108" i="22" s="1"/>
  <c r="B108" i="22"/>
  <c r="F108" i="22" s="1"/>
  <c r="AM107" i="22"/>
  <c r="AJ107" i="22"/>
  <c r="AG107" i="22"/>
  <c r="AF107" i="22"/>
  <c r="AD107" i="22"/>
  <c r="AN107" i="22" s="1"/>
  <c r="AB107" i="22"/>
  <c r="Z107" i="22"/>
  <c r="Y107" i="22"/>
  <c r="W107" i="22"/>
  <c r="V107" i="22"/>
  <c r="T107" i="22"/>
  <c r="S107" i="22"/>
  <c r="Q107" i="22"/>
  <c r="O107" i="22"/>
  <c r="M107" i="22"/>
  <c r="L107" i="22"/>
  <c r="J107" i="22"/>
  <c r="I107" i="22"/>
  <c r="G107" i="22"/>
  <c r="F107" i="22"/>
  <c r="D107" i="22"/>
  <c r="B107" i="22"/>
  <c r="AM106" i="22"/>
  <c r="AJ106" i="22"/>
  <c r="AG106" i="22"/>
  <c r="AD106" i="22"/>
  <c r="AB106" i="22"/>
  <c r="AL106" i="22" s="1"/>
  <c r="Z106" i="22"/>
  <c r="W106" i="22"/>
  <c r="T106" i="22"/>
  <c r="Q106" i="22"/>
  <c r="X106" i="22" s="1"/>
  <c r="O106" i="22"/>
  <c r="Y106" i="22" s="1"/>
  <c r="M106" i="22"/>
  <c r="L106" i="22"/>
  <c r="K106" i="22"/>
  <c r="J106" i="22"/>
  <c r="I106" i="22"/>
  <c r="H106" i="22"/>
  <c r="G106" i="22"/>
  <c r="F106" i="22"/>
  <c r="D106" i="22"/>
  <c r="N106" i="22" s="1"/>
  <c r="B106" i="22"/>
  <c r="AN105" i="22"/>
  <c r="AM105" i="22"/>
  <c r="AK105" i="22"/>
  <c r="AJ105" i="22"/>
  <c r="AI105" i="22"/>
  <c r="AH105" i="22"/>
  <c r="AG105" i="22"/>
  <c r="AD105" i="22"/>
  <c r="AB105" i="22"/>
  <c r="Z105" i="22"/>
  <c r="W105" i="22"/>
  <c r="T105" i="22"/>
  <c r="Q105" i="22"/>
  <c r="O105" i="22"/>
  <c r="M105" i="22"/>
  <c r="J105" i="22"/>
  <c r="G105" i="22"/>
  <c r="D105" i="22"/>
  <c r="H105" i="22" s="1"/>
  <c r="B105" i="22"/>
  <c r="F105" i="22" s="1"/>
  <c r="AM104" i="22"/>
  <c r="AJ104" i="22"/>
  <c r="AG104" i="22"/>
  <c r="AD104" i="22"/>
  <c r="AB104" i="22"/>
  <c r="AL104" i="22" s="1"/>
  <c r="Z104" i="22"/>
  <c r="W104" i="22"/>
  <c r="T104" i="22"/>
  <c r="Q104" i="22"/>
  <c r="X104" i="22" s="1"/>
  <c r="O104" i="22"/>
  <c r="V104" i="22" s="1"/>
  <c r="M104" i="22"/>
  <c r="J104" i="22"/>
  <c r="G104" i="22"/>
  <c r="D104" i="22"/>
  <c r="K104" i="22" s="1"/>
  <c r="B104" i="22"/>
  <c r="F104" i="22" s="1"/>
  <c r="AM103" i="22"/>
  <c r="AL103" i="22"/>
  <c r="AJ103" i="22"/>
  <c r="AI103" i="22"/>
  <c r="AG103" i="22"/>
  <c r="AD103" i="22"/>
  <c r="AB103" i="22"/>
  <c r="AF103" i="22" s="1"/>
  <c r="Z103" i="22"/>
  <c r="W103" i="22"/>
  <c r="V103" i="22"/>
  <c r="T103" i="22"/>
  <c r="S103" i="22"/>
  <c r="Q103" i="22"/>
  <c r="X103" i="22" s="1"/>
  <c r="O103" i="22"/>
  <c r="Y103" i="22" s="1"/>
  <c r="M103" i="22"/>
  <c r="J103" i="22"/>
  <c r="G103" i="22"/>
  <c r="D103" i="22"/>
  <c r="B103" i="22"/>
  <c r="AM102" i="22"/>
  <c r="AL102" i="22"/>
  <c r="AJ102" i="22"/>
  <c r="AI102" i="22"/>
  <c r="AH102" i="22"/>
  <c r="AG102" i="22"/>
  <c r="AF102" i="22"/>
  <c r="AD102" i="22"/>
  <c r="AB102" i="22"/>
  <c r="Z102" i="22"/>
  <c r="X102" i="22"/>
  <c r="W102" i="22"/>
  <c r="T102" i="22"/>
  <c r="Q102" i="22"/>
  <c r="U102" i="22" s="1"/>
  <c r="O102" i="22"/>
  <c r="M102" i="22"/>
  <c r="J102" i="22"/>
  <c r="G102" i="22"/>
  <c r="D102" i="22"/>
  <c r="B102" i="22"/>
  <c r="AN101" i="22"/>
  <c r="AM101" i="22"/>
  <c r="AJ101" i="22"/>
  <c r="AG101" i="22"/>
  <c r="AD101" i="22"/>
  <c r="AK101" i="22" s="1"/>
  <c r="AB101" i="22"/>
  <c r="Z101" i="22"/>
  <c r="W101" i="22"/>
  <c r="T101" i="22"/>
  <c r="Q101" i="22"/>
  <c r="AA101" i="22" s="1"/>
  <c r="O101" i="22"/>
  <c r="V101" i="22" s="1"/>
  <c r="N101" i="22"/>
  <c r="M101" i="22"/>
  <c r="J101" i="22"/>
  <c r="H101" i="22"/>
  <c r="G101" i="22"/>
  <c r="F101" i="22"/>
  <c r="D101" i="22"/>
  <c r="K101" i="22" s="1"/>
  <c r="B101" i="22"/>
  <c r="AM100" i="22"/>
  <c r="AJ100" i="22"/>
  <c r="AG100" i="22"/>
  <c r="AD100" i="22"/>
  <c r="AH100" i="22" s="1"/>
  <c r="AB100" i="22"/>
  <c r="AF100" i="22" s="1"/>
  <c r="Z100" i="22"/>
  <c r="W100" i="22"/>
  <c r="T100" i="22"/>
  <c r="Q100" i="22"/>
  <c r="O100" i="22"/>
  <c r="V100" i="22" s="1"/>
  <c r="M100" i="22"/>
  <c r="J100" i="22"/>
  <c r="G100" i="22"/>
  <c r="F100" i="22"/>
  <c r="D100" i="22"/>
  <c r="B100" i="22"/>
  <c r="AM99" i="22"/>
  <c r="AJ99" i="22"/>
  <c r="AG99" i="22"/>
  <c r="AD99" i="22"/>
  <c r="AK99" i="22" s="1"/>
  <c r="AB99" i="22"/>
  <c r="AL99" i="22" s="1"/>
  <c r="Z99" i="22"/>
  <c r="W99" i="22"/>
  <c r="T99" i="22"/>
  <c r="Q99" i="22"/>
  <c r="O99" i="22"/>
  <c r="Y99" i="22" s="1"/>
  <c r="N99" i="22"/>
  <c r="M99" i="22"/>
  <c r="L99" i="22"/>
  <c r="K99" i="22"/>
  <c r="J99" i="22"/>
  <c r="I99" i="22"/>
  <c r="H99" i="22"/>
  <c r="G99" i="22"/>
  <c r="F99" i="22"/>
  <c r="D99" i="22"/>
  <c r="B99" i="22"/>
  <c r="AM98" i="22"/>
  <c r="AJ98" i="22"/>
  <c r="AG98" i="22"/>
  <c r="AD98" i="22"/>
  <c r="AK98" i="22" s="1"/>
  <c r="AB98" i="22"/>
  <c r="AF98" i="22" s="1"/>
  <c r="Z98" i="22"/>
  <c r="W98" i="22"/>
  <c r="T98" i="22"/>
  <c r="Q98" i="22"/>
  <c r="X98" i="22" s="1"/>
  <c r="O98" i="22"/>
  <c r="Y98" i="22" s="1"/>
  <c r="M98" i="22"/>
  <c r="J98" i="22"/>
  <c r="G98" i="22"/>
  <c r="D98" i="22"/>
  <c r="H98" i="22" s="1"/>
  <c r="B98" i="22"/>
  <c r="AN97" i="22"/>
  <c r="AM97" i="22"/>
  <c r="AK97" i="22"/>
  <c r="AJ97" i="22"/>
  <c r="AH97" i="22"/>
  <c r="AG97" i="22"/>
  <c r="AD97" i="22"/>
  <c r="AB97" i="22"/>
  <c r="AF97" i="22" s="1"/>
  <c r="Z97" i="22"/>
  <c r="W97" i="22"/>
  <c r="T97" i="22"/>
  <c r="Q97" i="22"/>
  <c r="O97" i="22"/>
  <c r="M97" i="22"/>
  <c r="J97" i="22"/>
  <c r="G97" i="22"/>
  <c r="D97" i="22"/>
  <c r="B97" i="22"/>
  <c r="AN96" i="22"/>
  <c r="AM96" i="22"/>
  <c r="AJ96" i="22"/>
  <c r="AI96" i="22"/>
  <c r="AG96" i="22"/>
  <c r="AD96" i="22"/>
  <c r="AK96" i="22" s="1"/>
  <c r="AB96" i="22"/>
  <c r="Z96" i="22"/>
  <c r="W96" i="22"/>
  <c r="T96" i="22"/>
  <c r="Q96" i="22"/>
  <c r="X96" i="22" s="1"/>
  <c r="O96" i="22"/>
  <c r="Y96" i="22" s="1"/>
  <c r="M96" i="22"/>
  <c r="J96" i="22"/>
  <c r="G96" i="22"/>
  <c r="D96" i="22"/>
  <c r="H96" i="22" s="1"/>
  <c r="B96" i="22"/>
  <c r="L96" i="22" s="1"/>
  <c r="AM95" i="22"/>
  <c r="AJ95" i="22"/>
  <c r="AG95" i="22"/>
  <c r="AD95" i="22"/>
  <c r="AN95" i="22" s="1"/>
  <c r="AB95" i="22"/>
  <c r="AL95" i="22" s="1"/>
  <c r="Z95" i="22"/>
  <c r="W95" i="22"/>
  <c r="T95" i="22"/>
  <c r="Q95" i="22"/>
  <c r="AA95" i="22" s="1"/>
  <c r="O95" i="22"/>
  <c r="M95" i="22"/>
  <c r="J95" i="22"/>
  <c r="G95" i="22"/>
  <c r="D95" i="22"/>
  <c r="B95" i="22"/>
  <c r="AM94" i="22"/>
  <c r="AJ94" i="22"/>
  <c r="AG94" i="22"/>
  <c r="AF94" i="22"/>
  <c r="AD94" i="22"/>
  <c r="AB94" i="22"/>
  <c r="AL94" i="22" s="1"/>
  <c r="Z94" i="22"/>
  <c r="W94" i="22"/>
  <c r="T94" i="22"/>
  <c r="Q94" i="22"/>
  <c r="O94" i="22"/>
  <c r="M94" i="22"/>
  <c r="J94" i="22"/>
  <c r="G94" i="22"/>
  <c r="D94" i="22"/>
  <c r="H94" i="22" s="1"/>
  <c r="B94" i="22"/>
  <c r="F94" i="22" s="1"/>
  <c r="AM93" i="22"/>
  <c r="AJ93" i="22"/>
  <c r="AG93" i="22"/>
  <c r="AD93" i="22"/>
  <c r="AB93" i="22"/>
  <c r="Z93" i="22"/>
  <c r="W93" i="22"/>
  <c r="T93" i="22"/>
  <c r="Q93" i="22"/>
  <c r="O93" i="22"/>
  <c r="M93" i="22"/>
  <c r="J93" i="22"/>
  <c r="G93" i="22"/>
  <c r="D93" i="22"/>
  <c r="H93" i="22" s="1"/>
  <c r="B93" i="22"/>
  <c r="F93" i="22" s="1"/>
  <c r="AM92" i="22"/>
  <c r="AJ92" i="22"/>
  <c r="AG92" i="22"/>
  <c r="AD92" i="22"/>
  <c r="AH92" i="22" s="1"/>
  <c r="AB92" i="22"/>
  <c r="AI92" i="22" s="1"/>
  <c r="Z92" i="22"/>
  <c r="W92" i="22"/>
  <c r="T92" i="22"/>
  <c r="Q92" i="22"/>
  <c r="U92" i="22" s="1"/>
  <c r="O92" i="22"/>
  <c r="Y92" i="22" s="1"/>
  <c r="M92" i="22"/>
  <c r="J92" i="22"/>
  <c r="G92" i="22"/>
  <c r="D92" i="22"/>
  <c r="N92" i="22" s="1"/>
  <c r="B92" i="22"/>
  <c r="I92" i="22" s="1"/>
  <c r="AN91" i="22"/>
  <c r="AM91" i="22"/>
  <c r="AK91" i="22"/>
  <c r="AJ91" i="22"/>
  <c r="AI91" i="22"/>
  <c r="AH91" i="22"/>
  <c r="AG91" i="22"/>
  <c r="AF91" i="22"/>
  <c r="AD91" i="22"/>
  <c r="AB91" i="22"/>
  <c r="AL91" i="22" s="1"/>
  <c r="Z91" i="22"/>
  <c r="W91" i="22"/>
  <c r="V91" i="22"/>
  <c r="T91" i="22"/>
  <c r="S91" i="22"/>
  <c r="Q91" i="22"/>
  <c r="O91" i="22"/>
  <c r="Y91" i="22" s="1"/>
  <c r="M91" i="22"/>
  <c r="J91" i="22"/>
  <c r="G91" i="22"/>
  <c r="D91" i="22"/>
  <c r="B91" i="22"/>
  <c r="AM90" i="22"/>
  <c r="AL90" i="22"/>
  <c r="AJ90" i="22"/>
  <c r="AI90" i="22"/>
  <c r="AG90" i="22"/>
  <c r="AF90" i="22"/>
  <c r="AD90" i="22"/>
  <c r="AB90" i="22"/>
  <c r="Z90" i="22"/>
  <c r="Y90" i="22"/>
  <c r="W90" i="22"/>
  <c r="V90" i="22"/>
  <c r="T90" i="22"/>
  <c r="S90" i="22"/>
  <c r="Q90" i="22"/>
  <c r="O90" i="22"/>
  <c r="N90" i="22"/>
  <c r="M90" i="22"/>
  <c r="J90" i="22"/>
  <c r="G90" i="22"/>
  <c r="D90" i="22"/>
  <c r="K90" i="22" s="1"/>
  <c r="B90" i="22"/>
  <c r="L90" i="22" s="1"/>
  <c r="AN89" i="22"/>
  <c r="AM89" i="22"/>
  <c r="AK89" i="22"/>
  <c r="AJ89" i="22"/>
  <c r="AI89" i="22"/>
  <c r="AH89" i="22"/>
  <c r="AG89" i="22"/>
  <c r="AD89" i="22"/>
  <c r="AB89" i="22"/>
  <c r="Z89" i="22"/>
  <c r="Y89" i="22"/>
  <c r="X89" i="22"/>
  <c r="W89" i="22"/>
  <c r="V89" i="22"/>
  <c r="U89" i="22"/>
  <c r="T89" i="22"/>
  <c r="S89" i="22"/>
  <c r="Q89" i="22"/>
  <c r="AA89" i="22" s="1"/>
  <c r="O89" i="22"/>
  <c r="M89" i="22"/>
  <c r="J89" i="22"/>
  <c r="G89" i="22"/>
  <c r="D89" i="22"/>
  <c r="N89" i="22" s="1"/>
  <c r="B89" i="22"/>
  <c r="AN88" i="22"/>
  <c r="AM88" i="22"/>
  <c r="AK88" i="22"/>
  <c r="AJ88" i="22"/>
  <c r="AI88" i="22"/>
  <c r="AH88" i="22"/>
  <c r="AG88" i="22"/>
  <c r="AD88" i="22"/>
  <c r="AB88" i="22"/>
  <c r="Z88" i="22"/>
  <c r="W88" i="22"/>
  <c r="T88" i="22"/>
  <c r="Q88" i="22"/>
  <c r="U88" i="22" s="1"/>
  <c r="O88" i="22"/>
  <c r="Y88" i="22" s="1"/>
  <c r="M88" i="22"/>
  <c r="J88" i="22"/>
  <c r="G88" i="22"/>
  <c r="D88" i="22"/>
  <c r="K88" i="22" s="1"/>
  <c r="B88" i="22"/>
  <c r="L88" i="22" s="1"/>
  <c r="AM87" i="22"/>
  <c r="AL87" i="22"/>
  <c r="AJ87" i="22"/>
  <c r="AG87" i="22"/>
  <c r="AF87" i="22"/>
  <c r="AD87" i="22"/>
  <c r="AB87" i="22"/>
  <c r="AI87" i="22" s="1"/>
  <c r="Z87" i="22"/>
  <c r="W87" i="22"/>
  <c r="V87" i="22"/>
  <c r="T87" i="22"/>
  <c r="Q87" i="22"/>
  <c r="O87" i="22"/>
  <c r="Y87" i="22" s="1"/>
  <c r="M87" i="22"/>
  <c r="J87" i="22"/>
  <c r="G87" i="22"/>
  <c r="D87" i="22"/>
  <c r="B87" i="22"/>
  <c r="AN86" i="22"/>
  <c r="AM86" i="22"/>
  <c r="AJ86" i="22"/>
  <c r="AG86" i="22"/>
  <c r="AD86" i="22"/>
  <c r="AB86" i="22"/>
  <c r="AF86" i="22" s="1"/>
  <c r="AA86" i="22"/>
  <c r="Z86" i="22"/>
  <c r="W86" i="22"/>
  <c r="U86" i="22"/>
  <c r="T86" i="22"/>
  <c r="Q86" i="22"/>
  <c r="X86" i="22" s="1"/>
  <c r="O86" i="22"/>
  <c r="M86" i="22"/>
  <c r="L86" i="22"/>
  <c r="J86" i="22"/>
  <c r="I86" i="22"/>
  <c r="H86" i="22"/>
  <c r="G86" i="22"/>
  <c r="F86" i="22"/>
  <c r="D86" i="22"/>
  <c r="B86" i="22"/>
  <c r="AM85" i="22"/>
  <c r="AJ85" i="22"/>
  <c r="AG85" i="22"/>
  <c r="AD85" i="22"/>
  <c r="AN85" i="22" s="1"/>
  <c r="AB85" i="22"/>
  <c r="AL85" i="22" s="1"/>
  <c r="Z85" i="22"/>
  <c r="W85" i="22"/>
  <c r="V85" i="22"/>
  <c r="T85" i="22"/>
  <c r="Q85" i="22"/>
  <c r="O85" i="22"/>
  <c r="M85" i="22"/>
  <c r="J85" i="22"/>
  <c r="G85" i="22"/>
  <c r="D85" i="22"/>
  <c r="H85" i="22" s="1"/>
  <c r="B85" i="22"/>
  <c r="L85" i="22" s="1"/>
  <c r="AM84" i="22"/>
  <c r="AJ84" i="22"/>
  <c r="AG84" i="22"/>
  <c r="AF84" i="22"/>
  <c r="AD84" i="22"/>
  <c r="AB84" i="22"/>
  <c r="Z84" i="22"/>
  <c r="W84" i="22"/>
  <c r="T84" i="22"/>
  <c r="Q84" i="22"/>
  <c r="O84" i="22"/>
  <c r="M84" i="22"/>
  <c r="J84" i="22"/>
  <c r="G84" i="22"/>
  <c r="D84" i="22"/>
  <c r="H84" i="22" s="1"/>
  <c r="B84" i="22"/>
  <c r="AN83" i="22"/>
  <c r="AM83" i="22"/>
  <c r="AL83" i="22"/>
  <c r="AJ83" i="22"/>
  <c r="AG83" i="22"/>
  <c r="AF83" i="22"/>
  <c r="AD83" i="22"/>
  <c r="AB83" i="22"/>
  <c r="AI83" i="22" s="1"/>
  <c r="Z83" i="22"/>
  <c r="W83" i="22"/>
  <c r="T83" i="22"/>
  <c r="S83" i="22"/>
  <c r="Q83" i="22"/>
  <c r="O83" i="22"/>
  <c r="M83" i="22"/>
  <c r="J83" i="22"/>
  <c r="G83" i="22"/>
  <c r="D83" i="22"/>
  <c r="H83" i="22" s="1"/>
  <c r="B83" i="22"/>
  <c r="AM82" i="22"/>
  <c r="AL82" i="22"/>
  <c r="AJ82" i="22"/>
  <c r="AI82" i="22"/>
  <c r="AG82" i="22"/>
  <c r="AF82" i="22"/>
  <c r="AD82" i="22"/>
  <c r="AB82" i="22"/>
  <c r="AA82" i="22"/>
  <c r="Z82" i="22"/>
  <c r="Y82" i="22"/>
  <c r="X82" i="22"/>
  <c r="W82" i="22"/>
  <c r="V82" i="22"/>
  <c r="U82" i="22"/>
  <c r="T82" i="22"/>
  <c r="S82" i="22"/>
  <c r="Q82" i="22"/>
  <c r="O82" i="22"/>
  <c r="M82" i="22"/>
  <c r="L82" i="22"/>
  <c r="J82" i="22"/>
  <c r="I82" i="22"/>
  <c r="G82" i="22"/>
  <c r="D82" i="22"/>
  <c r="B82" i="22"/>
  <c r="F82" i="22" s="1"/>
  <c r="AN81" i="22"/>
  <c r="AM81" i="22"/>
  <c r="AK81" i="22"/>
  <c r="AJ81" i="22"/>
  <c r="AH81" i="22"/>
  <c r="AG81" i="22"/>
  <c r="AD81" i="22"/>
  <c r="AB81" i="22"/>
  <c r="AF81" i="22" s="1"/>
  <c r="AA81" i="22"/>
  <c r="Z81" i="22"/>
  <c r="X81" i="22"/>
  <c r="W81" i="22"/>
  <c r="V81" i="22"/>
  <c r="T81" i="22"/>
  <c r="Q81" i="22"/>
  <c r="U81" i="22" s="1"/>
  <c r="O81" i="22"/>
  <c r="Y81" i="22" s="1"/>
  <c r="N81" i="22"/>
  <c r="M81" i="22"/>
  <c r="K81" i="22"/>
  <c r="J81" i="22"/>
  <c r="H81" i="22"/>
  <c r="G81" i="22"/>
  <c r="D81" i="22"/>
  <c r="B81" i="22"/>
  <c r="AM80" i="22"/>
  <c r="AJ80" i="22"/>
  <c r="AG80" i="22"/>
  <c r="AD80" i="22"/>
  <c r="AK80" i="22" s="1"/>
  <c r="AB80" i="22"/>
  <c r="Z80" i="22"/>
  <c r="W80" i="22"/>
  <c r="T80" i="22"/>
  <c r="Q80" i="22"/>
  <c r="X80" i="22" s="1"/>
  <c r="O80" i="22"/>
  <c r="N80" i="22"/>
  <c r="M80" i="22"/>
  <c r="J80" i="22"/>
  <c r="I80" i="22"/>
  <c r="H80" i="22"/>
  <c r="G80" i="22"/>
  <c r="D80" i="22"/>
  <c r="K80" i="22" s="1"/>
  <c r="B80" i="22"/>
  <c r="AN79" i="22"/>
  <c r="AM79" i="22"/>
  <c r="AL79" i="22"/>
  <c r="AJ79" i="22"/>
  <c r="AI79" i="22"/>
  <c r="AH79" i="22"/>
  <c r="AG79" i="22"/>
  <c r="AD79" i="22"/>
  <c r="AK79" i="22" s="1"/>
  <c r="AB79" i="22"/>
  <c r="AF79" i="22" s="1"/>
  <c r="Z79" i="22"/>
  <c r="Y79" i="22"/>
  <c r="W79" i="22"/>
  <c r="V79" i="22"/>
  <c r="U79" i="22"/>
  <c r="T79" i="22"/>
  <c r="S79" i="22"/>
  <c r="Q79" i="22"/>
  <c r="O79" i="22"/>
  <c r="M79" i="22"/>
  <c r="J79" i="22"/>
  <c r="G79" i="22"/>
  <c r="D79" i="22"/>
  <c r="H79" i="22" s="1"/>
  <c r="B79" i="22"/>
  <c r="L79" i="22" s="1"/>
  <c r="AM78" i="22"/>
  <c r="AJ78" i="22"/>
  <c r="AG78" i="22"/>
  <c r="AD78" i="22"/>
  <c r="AB78" i="22"/>
  <c r="Z78" i="22"/>
  <c r="W78" i="22"/>
  <c r="T78" i="22"/>
  <c r="Q78" i="22"/>
  <c r="O78" i="22"/>
  <c r="S78" i="22" s="1"/>
  <c r="M78" i="22"/>
  <c r="J78" i="22"/>
  <c r="G78" i="22"/>
  <c r="D78" i="22"/>
  <c r="N78" i="22" s="1"/>
  <c r="B78" i="22"/>
  <c r="AN77" i="22"/>
  <c r="AM77" i="22"/>
  <c r="AJ77" i="22"/>
  <c r="AH77" i="22"/>
  <c r="AG77" i="22"/>
  <c r="AD77" i="22"/>
  <c r="AK77" i="22" s="1"/>
  <c r="AB77" i="22"/>
  <c r="AA77" i="22"/>
  <c r="Z77" i="22"/>
  <c r="W77" i="22"/>
  <c r="V77" i="22"/>
  <c r="U77" i="22"/>
  <c r="T77" i="22"/>
  <c r="Q77" i="22"/>
  <c r="X77" i="22" s="1"/>
  <c r="O77" i="22"/>
  <c r="Y77" i="22" s="1"/>
  <c r="N77" i="22"/>
  <c r="M77" i="22"/>
  <c r="J77" i="22"/>
  <c r="I77" i="22"/>
  <c r="H77" i="22"/>
  <c r="G77" i="22"/>
  <c r="F77" i="22"/>
  <c r="D77" i="22"/>
  <c r="K77" i="22" s="1"/>
  <c r="B77" i="22"/>
  <c r="L77" i="22" s="1"/>
  <c r="AM76" i="22"/>
  <c r="AJ76" i="22"/>
  <c r="AI76" i="22"/>
  <c r="AH76" i="22"/>
  <c r="AG76" i="22"/>
  <c r="AF76" i="22"/>
  <c r="AD76" i="22"/>
  <c r="AB76" i="22"/>
  <c r="AL76" i="22" s="1"/>
  <c r="Z76" i="22"/>
  <c r="W76" i="22"/>
  <c r="T76" i="22"/>
  <c r="Q76" i="22"/>
  <c r="O76" i="22"/>
  <c r="M76" i="22"/>
  <c r="L76" i="22"/>
  <c r="J76" i="22"/>
  <c r="I76" i="22"/>
  <c r="G76" i="22"/>
  <c r="F76" i="22"/>
  <c r="D76" i="22"/>
  <c r="B76" i="22"/>
  <c r="AN75" i="22"/>
  <c r="AM75" i="22"/>
  <c r="AK75" i="22"/>
  <c r="AJ75" i="22"/>
  <c r="AH75" i="22"/>
  <c r="AG75" i="22"/>
  <c r="AD75" i="22"/>
  <c r="AB75" i="22"/>
  <c r="Z75" i="22"/>
  <c r="W75" i="22"/>
  <c r="T75" i="22"/>
  <c r="Q75" i="22"/>
  <c r="X75" i="22" s="1"/>
  <c r="O75" i="22"/>
  <c r="N75" i="22"/>
  <c r="M75" i="22"/>
  <c r="J75" i="22"/>
  <c r="G75" i="22"/>
  <c r="D75" i="22"/>
  <c r="K75" i="22" s="1"/>
  <c r="B75" i="22"/>
  <c r="AM74" i="22"/>
  <c r="AJ74" i="22"/>
  <c r="AG74" i="22"/>
  <c r="AD74" i="22"/>
  <c r="AB74" i="22"/>
  <c r="AL74" i="22" s="1"/>
  <c r="Z74" i="22"/>
  <c r="W74" i="22"/>
  <c r="T74" i="22"/>
  <c r="Q74" i="22"/>
  <c r="O74" i="22"/>
  <c r="V74" i="22" s="1"/>
  <c r="M74" i="22"/>
  <c r="J74" i="22"/>
  <c r="G74" i="22"/>
  <c r="D74" i="22"/>
  <c r="H74" i="22" s="1"/>
  <c r="B74" i="22"/>
  <c r="L74" i="22" s="1"/>
  <c r="AM73" i="22"/>
  <c r="AL73" i="22"/>
  <c r="AJ73" i="22"/>
  <c r="AI73" i="22"/>
  <c r="AH73" i="22"/>
  <c r="AG73" i="22"/>
  <c r="AF73" i="22"/>
  <c r="AD73" i="22"/>
  <c r="AB73" i="22"/>
  <c r="Z73" i="22"/>
  <c r="W73" i="22"/>
  <c r="V73" i="22"/>
  <c r="T73" i="22"/>
  <c r="S73" i="22"/>
  <c r="Q73" i="22"/>
  <c r="O73" i="22"/>
  <c r="Y73" i="22" s="1"/>
  <c r="N73" i="22"/>
  <c r="M73" i="22"/>
  <c r="L73" i="22"/>
  <c r="K73" i="22"/>
  <c r="J73" i="22"/>
  <c r="I73" i="22"/>
  <c r="H73" i="22"/>
  <c r="G73" i="22"/>
  <c r="F73" i="22"/>
  <c r="D73" i="22"/>
  <c r="B73" i="22"/>
  <c r="AM72" i="22"/>
  <c r="AJ72" i="22"/>
  <c r="AG72" i="22"/>
  <c r="AD72" i="22"/>
  <c r="AN72" i="22" s="1"/>
  <c r="AB72" i="22"/>
  <c r="AL72" i="22" s="1"/>
  <c r="Z72" i="22"/>
  <c r="W72" i="22"/>
  <c r="T72" i="22"/>
  <c r="Q72" i="22"/>
  <c r="AA72" i="22" s="1"/>
  <c r="O72" i="22"/>
  <c r="V72" i="22" s="1"/>
  <c r="M72" i="22"/>
  <c r="J72" i="22"/>
  <c r="G72" i="22"/>
  <c r="D72" i="22"/>
  <c r="B72" i="22"/>
  <c r="AN71" i="22"/>
  <c r="AM71" i="22"/>
  <c r="AJ71" i="22"/>
  <c r="AG71" i="22"/>
  <c r="AD71" i="22"/>
  <c r="AK71" i="22" s="1"/>
  <c r="AB71" i="22"/>
  <c r="AF71" i="22" s="1"/>
  <c r="Z71" i="22"/>
  <c r="W71" i="22"/>
  <c r="T71" i="22"/>
  <c r="Q71" i="22"/>
  <c r="O71" i="22"/>
  <c r="M71" i="22"/>
  <c r="J71" i="22"/>
  <c r="G71" i="22"/>
  <c r="D71" i="22"/>
  <c r="H71" i="22" s="1"/>
  <c r="B71" i="22"/>
  <c r="AN70" i="22"/>
  <c r="AM70" i="22"/>
  <c r="AK70" i="22"/>
  <c r="AJ70" i="22"/>
  <c r="AG70" i="22"/>
  <c r="AD70" i="22"/>
  <c r="AH70" i="22" s="1"/>
  <c r="AB70" i="22"/>
  <c r="AL70" i="22" s="1"/>
  <c r="AA70" i="22"/>
  <c r="Z70" i="22"/>
  <c r="W70" i="22"/>
  <c r="V70" i="22"/>
  <c r="T70" i="22"/>
  <c r="Q70" i="22"/>
  <c r="O70" i="22"/>
  <c r="Y70" i="22" s="1"/>
  <c r="M70" i="22"/>
  <c r="J70" i="22"/>
  <c r="G70" i="22"/>
  <c r="D70" i="22"/>
  <c r="B70" i="22"/>
  <c r="L70" i="22" s="1"/>
  <c r="AM69" i="22"/>
  <c r="AJ69" i="22"/>
  <c r="AG69" i="22"/>
  <c r="AD69" i="22"/>
  <c r="AH69" i="22" s="1"/>
  <c r="AB69" i="22"/>
  <c r="Z69" i="22"/>
  <c r="W69" i="22"/>
  <c r="T69" i="22"/>
  <c r="Q69" i="22"/>
  <c r="O69" i="22"/>
  <c r="Y69" i="22" s="1"/>
  <c r="N69" i="22"/>
  <c r="M69" i="22"/>
  <c r="L69" i="22"/>
  <c r="K69" i="22"/>
  <c r="J69" i="22"/>
  <c r="I69" i="22"/>
  <c r="H69" i="22"/>
  <c r="G69" i="22"/>
  <c r="F69" i="22"/>
  <c r="D69" i="22"/>
  <c r="B69" i="22"/>
  <c r="AM68" i="22"/>
  <c r="AJ68" i="22"/>
  <c r="AG68" i="22"/>
  <c r="AD68" i="22"/>
  <c r="AB68" i="22"/>
  <c r="AA68" i="22"/>
  <c r="Z68" i="22"/>
  <c r="W68" i="22"/>
  <c r="T68" i="22"/>
  <c r="S68" i="22"/>
  <c r="Q68" i="22"/>
  <c r="O68" i="22"/>
  <c r="M68" i="22"/>
  <c r="J68" i="22"/>
  <c r="G68" i="22"/>
  <c r="D68" i="22"/>
  <c r="N68" i="22" s="1"/>
  <c r="B68" i="22"/>
  <c r="AN67" i="22"/>
  <c r="AM67" i="22"/>
  <c r="AK67" i="22"/>
  <c r="AJ67" i="22"/>
  <c r="AG67" i="22"/>
  <c r="AD67" i="22"/>
  <c r="AH67" i="22" s="1"/>
  <c r="AB67" i="22"/>
  <c r="AA67" i="22"/>
  <c r="Z67" i="22"/>
  <c r="X67" i="22"/>
  <c r="W67" i="22"/>
  <c r="T67" i="22"/>
  <c r="Q67" i="22"/>
  <c r="U67" i="22" s="1"/>
  <c r="O67" i="22"/>
  <c r="N67" i="22"/>
  <c r="M67" i="22"/>
  <c r="L67" i="22"/>
  <c r="J67" i="22"/>
  <c r="I67" i="22"/>
  <c r="G67" i="22"/>
  <c r="D67" i="22"/>
  <c r="B67" i="22"/>
  <c r="F67" i="22" s="1"/>
  <c r="AN66" i="22"/>
  <c r="AM66" i="22"/>
  <c r="AK66" i="22"/>
  <c r="AJ66" i="22"/>
  <c r="AI66" i="22"/>
  <c r="AG66" i="22"/>
  <c r="AF66" i="22"/>
  <c r="AD66" i="22"/>
  <c r="AH66" i="22" s="1"/>
  <c r="AB66" i="22"/>
  <c r="AL66" i="22" s="1"/>
  <c r="AA66" i="22"/>
  <c r="Z66" i="22"/>
  <c r="Y66" i="22"/>
  <c r="X66" i="22"/>
  <c r="W66" i="22"/>
  <c r="U66" i="22"/>
  <c r="T66" i="22"/>
  <c r="S66" i="22"/>
  <c r="Q66" i="22"/>
  <c r="O66" i="22"/>
  <c r="V66" i="22" s="1"/>
  <c r="M66" i="22"/>
  <c r="L66" i="22"/>
  <c r="J66" i="22"/>
  <c r="I66" i="22"/>
  <c r="G66" i="22"/>
  <c r="F66" i="22"/>
  <c r="D66" i="22"/>
  <c r="B66" i="22"/>
  <c r="AM65" i="22"/>
  <c r="AJ65" i="22"/>
  <c r="AG65" i="22"/>
  <c r="AD65" i="22"/>
  <c r="AN65" i="22" s="1"/>
  <c r="AB65" i="22"/>
  <c r="AL65" i="22" s="1"/>
  <c r="Z65" i="22"/>
  <c r="W65" i="22"/>
  <c r="T65" i="22"/>
  <c r="Q65" i="22"/>
  <c r="O65" i="22"/>
  <c r="S65" i="22" s="1"/>
  <c r="M65" i="22"/>
  <c r="J65" i="22"/>
  <c r="G65" i="22"/>
  <c r="D65" i="22"/>
  <c r="K65" i="22" s="1"/>
  <c r="B65" i="22"/>
  <c r="L65" i="22" s="1"/>
  <c r="AN64" i="22"/>
  <c r="AM64" i="22"/>
  <c r="AK64" i="22"/>
  <c r="AJ64" i="22"/>
  <c r="AI64" i="22"/>
  <c r="AG64" i="22"/>
  <c r="AF64" i="22"/>
  <c r="AD64" i="22"/>
  <c r="AH64" i="22" s="1"/>
  <c r="AB64" i="22"/>
  <c r="AL64" i="22" s="1"/>
  <c r="Z64" i="22"/>
  <c r="W64" i="22"/>
  <c r="T64" i="22"/>
  <c r="Q64" i="22"/>
  <c r="AA64" i="22" s="1"/>
  <c r="O64" i="22"/>
  <c r="M64" i="22"/>
  <c r="J64" i="22"/>
  <c r="G64" i="22"/>
  <c r="D64" i="22"/>
  <c r="B64" i="22"/>
  <c r="AM63" i="22"/>
  <c r="AJ63" i="22"/>
  <c r="AG63" i="22"/>
  <c r="AD63" i="22"/>
  <c r="AB63" i="22"/>
  <c r="Z63" i="22"/>
  <c r="W63" i="22"/>
  <c r="T63" i="22"/>
  <c r="Q63" i="22"/>
  <c r="U63" i="22" s="1"/>
  <c r="O63" i="22"/>
  <c r="M63" i="22"/>
  <c r="J63" i="22"/>
  <c r="G63" i="22"/>
  <c r="D63" i="22"/>
  <c r="B63" i="22"/>
  <c r="F63" i="22" s="1"/>
  <c r="AM62" i="22"/>
  <c r="AJ62" i="22"/>
  <c r="AG62" i="22"/>
  <c r="AD62" i="22"/>
  <c r="AN62" i="22" s="1"/>
  <c r="AB62" i="22"/>
  <c r="AL62" i="22" s="1"/>
  <c r="Z62" i="22"/>
  <c r="W62" i="22"/>
  <c r="T62" i="22"/>
  <c r="Q62" i="22"/>
  <c r="AA62" i="22" s="1"/>
  <c r="O62" i="22"/>
  <c r="V62" i="22" s="1"/>
  <c r="M62" i="22"/>
  <c r="J62" i="22"/>
  <c r="G62" i="22"/>
  <c r="D62" i="22"/>
  <c r="K62" i="22" s="1"/>
  <c r="B62" i="22"/>
  <c r="AM61" i="22"/>
  <c r="AJ61" i="22"/>
  <c r="AG61" i="22"/>
  <c r="AD61" i="22"/>
  <c r="AK61" i="22" s="1"/>
  <c r="AB61" i="22"/>
  <c r="AI61" i="22" s="1"/>
  <c r="Z61" i="22"/>
  <c r="W61" i="22"/>
  <c r="T61" i="22"/>
  <c r="Q61" i="22"/>
  <c r="O61" i="22"/>
  <c r="Y61" i="22" s="1"/>
  <c r="M61" i="22"/>
  <c r="J61" i="22"/>
  <c r="G61" i="22"/>
  <c r="D61" i="22"/>
  <c r="H61" i="22" s="1"/>
  <c r="B61" i="22"/>
  <c r="AM60" i="22"/>
  <c r="AJ60" i="22"/>
  <c r="AG60" i="22"/>
  <c r="AF60" i="22"/>
  <c r="AD60" i="22"/>
  <c r="AB60" i="22"/>
  <c r="AL60" i="22" s="1"/>
  <c r="Z60" i="22"/>
  <c r="W60" i="22"/>
  <c r="T60" i="22"/>
  <c r="Q60" i="22"/>
  <c r="O60" i="22"/>
  <c r="M60" i="22"/>
  <c r="J60" i="22"/>
  <c r="G60" i="22"/>
  <c r="D60" i="22"/>
  <c r="K60" i="22" s="1"/>
  <c r="B60" i="22"/>
  <c r="F60" i="22" s="1"/>
  <c r="AM59" i="22"/>
  <c r="AJ59" i="22"/>
  <c r="AG59" i="22"/>
  <c r="AD59" i="22"/>
  <c r="AB59" i="22"/>
  <c r="Z59" i="22"/>
  <c r="Y59" i="22"/>
  <c r="W59" i="22"/>
  <c r="V59" i="22"/>
  <c r="T59" i="22"/>
  <c r="S59" i="22"/>
  <c r="Q59" i="22"/>
  <c r="O59" i="22"/>
  <c r="N59" i="22"/>
  <c r="M59" i="22"/>
  <c r="K59" i="22"/>
  <c r="J59" i="22"/>
  <c r="H59" i="22"/>
  <c r="G59" i="22"/>
  <c r="D59" i="22"/>
  <c r="B59" i="22"/>
  <c r="AM58" i="22"/>
  <c r="AL58" i="22"/>
  <c r="AJ58" i="22"/>
  <c r="AG58" i="22"/>
  <c r="AD58" i="22"/>
  <c r="AB58" i="22"/>
  <c r="AA58" i="22"/>
  <c r="Z58" i="22"/>
  <c r="Y58" i="22"/>
  <c r="W58" i="22"/>
  <c r="V58" i="22"/>
  <c r="T58" i="22"/>
  <c r="Q58" i="22"/>
  <c r="X58" i="22" s="1"/>
  <c r="O58" i="22"/>
  <c r="S58" i="22" s="1"/>
  <c r="M58" i="22"/>
  <c r="J58" i="22"/>
  <c r="G58" i="22"/>
  <c r="D58" i="22"/>
  <c r="B58" i="22"/>
  <c r="F58" i="22" s="1"/>
  <c r="AM57" i="22"/>
  <c r="AJ57" i="22"/>
  <c r="AG57" i="22"/>
  <c r="AD57" i="22"/>
  <c r="AN57" i="22" s="1"/>
  <c r="AB57" i="22"/>
  <c r="AI57" i="22" s="1"/>
  <c r="Z57" i="22"/>
  <c r="W57" i="22"/>
  <c r="T57" i="22"/>
  <c r="Q57" i="22"/>
  <c r="O57" i="22"/>
  <c r="S57" i="22" s="1"/>
  <c r="M57" i="22"/>
  <c r="J57" i="22"/>
  <c r="G57" i="22"/>
  <c r="D57" i="22"/>
  <c r="B57" i="22"/>
  <c r="L57" i="22" s="1"/>
  <c r="AM56" i="22"/>
  <c r="AJ56" i="22"/>
  <c r="AI56" i="22"/>
  <c r="AG56" i="22"/>
  <c r="AF56" i="22"/>
  <c r="AD56" i="22"/>
  <c r="AB56" i="22"/>
  <c r="AL56" i="22" s="1"/>
  <c r="AA56" i="22"/>
  <c r="Z56" i="22"/>
  <c r="Y56" i="22"/>
  <c r="X56" i="22"/>
  <c r="W56" i="22"/>
  <c r="V56" i="22"/>
  <c r="U56" i="22"/>
  <c r="T56" i="22"/>
  <c r="S56" i="22"/>
  <c r="Q56" i="22"/>
  <c r="O56" i="22"/>
  <c r="M56" i="22"/>
  <c r="J56" i="22"/>
  <c r="G56" i="22"/>
  <c r="D56" i="22"/>
  <c r="N56" i="22" s="1"/>
  <c r="B56" i="22"/>
  <c r="L56" i="22" s="1"/>
  <c r="AN55" i="22"/>
  <c r="AM55" i="22"/>
  <c r="AL55" i="22"/>
  <c r="AK55" i="22"/>
  <c r="AJ55" i="22"/>
  <c r="AI55" i="22"/>
  <c r="AH55" i="22"/>
  <c r="AG55" i="22"/>
  <c r="AD55" i="22"/>
  <c r="AB55" i="22"/>
  <c r="AF55" i="22" s="1"/>
  <c r="Z55" i="22"/>
  <c r="W55" i="22"/>
  <c r="T55" i="22"/>
  <c r="Q55" i="22"/>
  <c r="O55" i="22"/>
  <c r="M55" i="22"/>
  <c r="J55" i="22"/>
  <c r="G55" i="22"/>
  <c r="D55" i="22"/>
  <c r="H55" i="22" s="1"/>
  <c r="B55" i="22"/>
  <c r="L55" i="22" s="1"/>
  <c r="AM54" i="22"/>
  <c r="AJ54" i="22"/>
  <c r="AG54" i="22"/>
  <c r="AD54" i="22"/>
  <c r="AB54" i="22"/>
  <c r="Z54" i="22"/>
  <c r="W54" i="22"/>
  <c r="T54" i="22"/>
  <c r="S54" i="22"/>
  <c r="Q54" i="22"/>
  <c r="O54" i="22"/>
  <c r="M54" i="22"/>
  <c r="J54" i="22"/>
  <c r="G54" i="22"/>
  <c r="D54" i="22"/>
  <c r="N54" i="22" s="1"/>
  <c r="B54" i="22"/>
  <c r="L54" i="22" s="1"/>
  <c r="AN53" i="22"/>
  <c r="AM53" i="22"/>
  <c r="AJ53" i="22"/>
  <c r="AI53" i="22"/>
  <c r="AG53" i="22"/>
  <c r="AD53" i="22"/>
  <c r="AB53" i="22"/>
  <c r="AL53" i="22" s="1"/>
  <c r="AA53" i="22"/>
  <c r="Z53" i="22"/>
  <c r="X53" i="22"/>
  <c r="W53" i="22"/>
  <c r="T53" i="22"/>
  <c r="Q53" i="22"/>
  <c r="U53" i="22" s="1"/>
  <c r="O53" i="22"/>
  <c r="S53" i="22" s="1"/>
  <c r="M53" i="22"/>
  <c r="J53" i="22"/>
  <c r="G53" i="22"/>
  <c r="D53" i="22"/>
  <c r="B53" i="22"/>
  <c r="I53" i="22" s="1"/>
  <c r="AM52" i="22"/>
  <c r="AL52" i="22"/>
  <c r="AJ52" i="22"/>
  <c r="AI52" i="22"/>
  <c r="AG52" i="22"/>
  <c r="AF52" i="22"/>
  <c r="AD52" i="22"/>
  <c r="AB52" i="22"/>
  <c r="AA52" i="22"/>
  <c r="Z52" i="22"/>
  <c r="Y52" i="22"/>
  <c r="X52" i="22"/>
  <c r="W52" i="22"/>
  <c r="V52" i="22"/>
  <c r="U52" i="22"/>
  <c r="T52" i="22"/>
  <c r="S52" i="22"/>
  <c r="Q52" i="22"/>
  <c r="O52" i="22"/>
  <c r="M52" i="22"/>
  <c r="J52" i="22"/>
  <c r="G52" i="22"/>
  <c r="D52" i="22"/>
  <c r="B52" i="22"/>
  <c r="AN51" i="22"/>
  <c r="AM51" i="22"/>
  <c r="AJ51" i="22"/>
  <c r="AG51" i="22"/>
  <c r="AD51" i="22"/>
  <c r="AB51" i="22"/>
  <c r="Z51" i="22"/>
  <c r="W51" i="22"/>
  <c r="T51" i="22"/>
  <c r="S51" i="22"/>
  <c r="Q51" i="22"/>
  <c r="O51" i="22"/>
  <c r="N51" i="22"/>
  <c r="M51" i="22"/>
  <c r="K51" i="22"/>
  <c r="J51" i="22"/>
  <c r="G51" i="22"/>
  <c r="D51" i="22"/>
  <c r="H51" i="22" s="1"/>
  <c r="B51" i="22"/>
  <c r="AN50" i="22"/>
  <c r="AM50" i="22"/>
  <c r="AK50" i="22"/>
  <c r="AJ50" i="22"/>
  <c r="AG50" i="22"/>
  <c r="AD50" i="22"/>
  <c r="AH50" i="22" s="1"/>
  <c r="AB50" i="22"/>
  <c r="AI50" i="22" s="1"/>
  <c r="AA50" i="22"/>
  <c r="Z50" i="22"/>
  <c r="Y50" i="22"/>
  <c r="W50" i="22"/>
  <c r="V50" i="22"/>
  <c r="U50" i="22"/>
  <c r="T50" i="22"/>
  <c r="Q50" i="22"/>
  <c r="X50" i="22" s="1"/>
  <c r="O50" i="22"/>
  <c r="S50" i="22" s="1"/>
  <c r="N50" i="22"/>
  <c r="M50" i="22"/>
  <c r="K50" i="22"/>
  <c r="J50" i="22"/>
  <c r="I50" i="22"/>
  <c r="H50" i="22"/>
  <c r="G50" i="22"/>
  <c r="D50" i="22"/>
  <c r="B50" i="22"/>
  <c r="AM49" i="22"/>
  <c r="AJ49" i="22"/>
  <c r="AG49" i="22"/>
  <c r="AD49" i="22"/>
  <c r="AH49" i="22" s="1"/>
  <c r="AB49" i="22"/>
  <c r="AF49" i="22" s="1"/>
  <c r="Z49" i="22"/>
  <c r="W49" i="22"/>
  <c r="T49" i="22"/>
  <c r="Q49" i="22"/>
  <c r="X49" i="22" s="1"/>
  <c r="O49" i="22"/>
  <c r="V49" i="22" s="1"/>
  <c r="M49" i="22"/>
  <c r="J49" i="22"/>
  <c r="G49" i="22"/>
  <c r="D49" i="22"/>
  <c r="N49" i="22" s="1"/>
  <c r="B49" i="22"/>
  <c r="L49" i="22" s="1"/>
  <c r="AN48" i="22"/>
  <c r="AM48" i="22"/>
  <c r="AL48" i="22"/>
  <c r="AK48" i="22"/>
  <c r="AJ48" i="22"/>
  <c r="AI48" i="22"/>
  <c r="AH48" i="22"/>
  <c r="AG48" i="22"/>
  <c r="AD48" i="22"/>
  <c r="AB48" i="22"/>
  <c r="AF48" i="22" s="1"/>
  <c r="AA48" i="22"/>
  <c r="Z48" i="22"/>
  <c r="Y48" i="22"/>
  <c r="X48" i="22"/>
  <c r="W48" i="22"/>
  <c r="V48" i="22"/>
  <c r="U48" i="22"/>
  <c r="T48" i="22"/>
  <c r="Q48" i="22"/>
  <c r="O48" i="22"/>
  <c r="S48" i="22" s="1"/>
  <c r="N48" i="22"/>
  <c r="M48" i="22"/>
  <c r="L48" i="22"/>
  <c r="K48" i="22"/>
  <c r="J48" i="22"/>
  <c r="I48" i="22"/>
  <c r="G48" i="22"/>
  <c r="D48" i="22"/>
  <c r="H48" i="22" s="1"/>
  <c r="B48" i="22"/>
  <c r="F48" i="22" s="1"/>
  <c r="AM47" i="22"/>
  <c r="AJ47" i="22"/>
  <c r="AG47" i="22"/>
  <c r="AD47" i="22"/>
  <c r="AN47" i="22" s="1"/>
  <c r="AB47" i="22"/>
  <c r="AI47" i="22" s="1"/>
  <c r="Z47" i="22"/>
  <c r="W47" i="22"/>
  <c r="T47" i="22"/>
  <c r="Q47" i="22"/>
  <c r="X47" i="22" s="1"/>
  <c r="O47" i="22"/>
  <c r="S47" i="22" s="1"/>
  <c r="M47" i="22"/>
  <c r="J47" i="22"/>
  <c r="G47" i="22"/>
  <c r="D47" i="22"/>
  <c r="K47" i="22" s="1"/>
  <c r="B47" i="22"/>
  <c r="F47" i="22" s="1"/>
  <c r="AM46" i="22"/>
  <c r="AJ46" i="22"/>
  <c r="AG46" i="22"/>
  <c r="AD46" i="22"/>
  <c r="AB46" i="22"/>
  <c r="Z46" i="22"/>
  <c r="W46" i="22"/>
  <c r="T46" i="22"/>
  <c r="Q46" i="22"/>
  <c r="X46" i="22" s="1"/>
  <c r="O46" i="22"/>
  <c r="S46" i="22" s="1"/>
  <c r="M46" i="22"/>
  <c r="J46" i="22"/>
  <c r="G46" i="22"/>
  <c r="D46" i="22"/>
  <c r="B46" i="22"/>
  <c r="L46" i="22" s="1"/>
  <c r="AN45" i="22"/>
  <c r="AM45" i="22"/>
  <c r="AK45" i="22"/>
  <c r="AJ45" i="22"/>
  <c r="AH45" i="22"/>
  <c r="AG45" i="22"/>
  <c r="AD45" i="22"/>
  <c r="AB45" i="22"/>
  <c r="AL45" i="22" s="1"/>
  <c r="Z45" i="22"/>
  <c r="W45" i="22"/>
  <c r="T45" i="22"/>
  <c r="Q45" i="22"/>
  <c r="O45" i="22"/>
  <c r="M45" i="22"/>
  <c r="J45" i="22"/>
  <c r="G45" i="22"/>
  <c r="D45" i="22"/>
  <c r="B45" i="22"/>
  <c r="I45" i="22" s="1"/>
  <c r="AN44" i="22"/>
  <c r="AM44" i="22"/>
  <c r="AL44" i="22"/>
  <c r="AJ44" i="22"/>
  <c r="AG44" i="22"/>
  <c r="AD44" i="22"/>
  <c r="AH44" i="22" s="1"/>
  <c r="AB44" i="22"/>
  <c r="Z44" i="22"/>
  <c r="W44" i="22"/>
  <c r="T44" i="22"/>
  <c r="Q44" i="22"/>
  <c r="U44" i="22" s="1"/>
  <c r="O44" i="22"/>
  <c r="V44" i="22" s="1"/>
  <c r="N44" i="22"/>
  <c r="M44" i="22"/>
  <c r="K44" i="22"/>
  <c r="J44" i="22"/>
  <c r="G44" i="22"/>
  <c r="D44" i="22"/>
  <c r="H44" i="22" s="1"/>
  <c r="B44" i="22"/>
  <c r="AN43" i="22"/>
  <c r="AM43" i="22"/>
  <c r="AJ43" i="22"/>
  <c r="AG43" i="22"/>
  <c r="AD43" i="22"/>
  <c r="AB43" i="22"/>
  <c r="AI43" i="22" s="1"/>
  <c r="AA43" i="22"/>
  <c r="Z43" i="22"/>
  <c r="X43" i="22"/>
  <c r="W43" i="22"/>
  <c r="T43" i="22"/>
  <c r="Q43" i="22"/>
  <c r="U43" i="22" s="1"/>
  <c r="O43" i="22"/>
  <c r="M43" i="22"/>
  <c r="L43" i="22"/>
  <c r="J43" i="22"/>
  <c r="I43" i="22"/>
  <c r="G43" i="22"/>
  <c r="D43" i="22"/>
  <c r="B43" i="22"/>
  <c r="F43" i="22" s="1"/>
  <c r="AM42" i="22"/>
  <c r="AL42" i="22"/>
  <c r="AJ42" i="22"/>
  <c r="AI42" i="22"/>
  <c r="AG42" i="22"/>
  <c r="AF42" i="22"/>
  <c r="AD42" i="22"/>
  <c r="AB42" i="22"/>
  <c r="AA42" i="22"/>
  <c r="Z42" i="22"/>
  <c r="X42" i="22"/>
  <c r="W42" i="22"/>
  <c r="U42" i="22"/>
  <c r="T42" i="22"/>
  <c r="S42" i="22"/>
  <c r="Q42" i="22"/>
  <c r="O42" i="22"/>
  <c r="M42" i="22"/>
  <c r="L42" i="22"/>
  <c r="J42" i="22"/>
  <c r="G42" i="22"/>
  <c r="D42" i="22"/>
  <c r="N42" i="22" s="1"/>
  <c r="B42" i="22"/>
  <c r="AM41" i="22"/>
  <c r="AL41" i="22"/>
  <c r="AK41" i="22"/>
  <c r="AJ41" i="22"/>
  <c r="AI41" i="22"/>
  <c r="AH41" i="22"/>
  <c r="AG41" i="22"/>
  <c r="AF41" i="22"/>
  <c r="AD41" i="22"/>
  <c r="AN41" i="22" s="1"/>
  <c r="AB41" i="22"/>
  <c r="Z41" i="22"/>
  <c r="Y41" i="22"/>
  <c r="X41" i="22"/>
  <c r="W41" i="22"/>
  <c r="T41" i="22"/>
  <c r="Q41" i="22"/>
  <c r="O41" i="22"/>
  <c r="V41" i="22" s="1"/>
  <c r="M41" i="22"/>
  <c r="J41" i="22"/>
  <c r="G41" i="22"/>
  <c r="D41" i="22"/>
  <c r="H41" i="22" s="1"/>
  <c r="B41" i="22"/>
  <c r="L41" i="22" s="1"/>
  <c r="AN40" i="22"/>
  <c r="AM40" i="22"/>
  <c r="AK40" i="22"/>
  <c r="AJ40" i="22"/>
  <c r="AH40" i="22"/>
  <c r="AG40" i="22"/>
  <c r="AF40" i="22"/>
  <c r="AD40" i="22"/>
  <c r="AB40" i="22"/>
  <c r="Z40" i="22"/>
  <c r="W40" i="22"/>
  <c r="T40" i="22"/>
  <c r="Q40" i="22"/>
  <c r="O40" i="22"/>
  <c r="M40" i="22"/>
  <c r="J40" i="22"/>
  <c r="G40" i="22"/>
  <c r="D40" i="22"/>
  <c r="K40" i="22" s="1"/>
  <c r="B40" i="22"/>
  <c r="AM39" i="22"/>
  <c r="AJ39" i="22"/>
  <c r="AG39" i="22"/>
  <c r="AD39" i="22"/>
  <c r="AN39" i="22" s="1"/>
  <c r="AB39" i="22"/>
  <c r="AI39" i="22" s="1"/>
  <c r="Z39" i="22"/>
  <c r="W39" i="22"/>
  <c r="T39" i="22"/>
  <c r="Q39" i="22"/>
  <c r="O39" i="22"/>
  <c r="V39" i="22" s="1"/>
  <c r="M39" i="22"/>
  <c r="J39" i="22"/>
  <c r="G39" i="22"/>
  <c r="D39" i="22"/>
  <c r="N39" i="22" s="1"/>
  <c r="B39" i="22"/>
  <c r="AN38" i="22"/>
  <c r="AM38" i="22"/>
  <c r="AL38" i="22"/>
  <c r="AJ38" i="22"/>
  <c r="AG38" i="22"/>
  <c r="AD38" i="22"/>
  <c r="AB38" i="22"/>
  <c r="AA38" i="22"/>
  <c r="Z38" i="22"/>
  <c r="Y38" i="22"/>
  <c r="W38" i="22"/>
  <c r="V38" i="22"/>
  <c r="T38" i="22"/>
  <c r="Q38" i="22"/>
  <c r="X38" i="22" s="1"/>
  <c r="O38" i="22"/>
  <c r="S38" i="22" s="1"/>
  <c r="N38" i="22"/>
  <c r="M38" i="22"/>
  <c r="J38" i="22"/>
  <c r="H38" i="22"/>
  <c r="G38" i="22"/>
  <c r="D38" i="22"/>
  <c r="K38" i="22" s="1"/>
  <c r="B38" i="22"/>
  <c r="AN37" i="22"/>
  <c r="AM37" i="22"/>
  <c r="AJ37" i="22"/>
  <c r="AI37" i="22"/>
  <c r="AH37" i="22"/>
  <c r="AG37" i="22"/>
  <c r="AD37" i="22"/>
  <c r="AK37" i="22" s="1"/>
  <c r="AB37" i="22"/>
  <c r="AL37" i="22" s="1"/>
  <c r="AA37" i="22"/>
  <c r="Z37" i="22"/>
  <c r="W37" i="22"/>
  <c r="V37" i="22"/>
  <c r="U37" i="22"/>
  <c r="T37" i="22"/>
  <c r="S37" i="22"/>
  <c r="Q37" i="22"/>
  <c r="X37" i="22" s="1"/>
  <c r="O37" i="22"/>
  <c r="Y37" i="22" s="1"/>
  <c r="M37" i="22"/>
  <c r="L37" i="22"/>
  <c r="K37" i="22"/>
  <c r="J37" i="22"/>
  <c r="I37" i="22"/>
  <c r="H37" i="22"/>
  <c r="G37" i="22"/>
  <c r="F37" i="22"/>
  <c r="D37" i="22"/>
  <c r="N37" i="22" s="1"/>
  <c r="B37" i="22"/>
  <c r="AN36" i="22"/>
  <c r="AM36" i="22"/>
  <c r="AK36" i="22"/>
  <c r="AJ36" i="22"/>
  <c r="AI36" i="22"/>
  <c r="AH36" i="22"/>
  <c r="AG36" i="22"/>
  <c r="AF36" i="22"/>
  <c r="AD36" i="22"/>
  <c r="AB36" i="22"/>
  <c r="AL36" i="22" s="1"/>
  <c r="Z36" i="22"/>
  <c r="Y36" i="22"/>
  <c r="X36" i="22"/>
  <c r="W36" i="22"/>
  <c r="V36" i="22"/>
  <c r="T36" i="22"/>
  <c r="Q36" i="22"/>
  <c r="AA36" i="22" s="1"/>
  <c r="O36" i="22"/>
  <c r="S36" i="22" s="1"/>
  <c r="M36" i="22"/>
  <c r="L36" i="22"/>
  <c r="J36" i="22"/>
  <c r="I36" i="22"/>
  <c r="G36" i="22"/>
  <c r="F36" i="22"/>
  <c r="D36" i="22"/>
  <c r="B36" i="22"/>
  <c r="AM35" i="22"/>
  <c r="AL35" i="22"/>
  <c r="AK35" i="22"/>
  <c r="AJ35" i="22"/>
  <c r="AI35" i="22"/>
  <c r="AG35" i="22"/>
  <c r="AF35" i="22"/>
  <c r="AD35" i="22"/>
  <c r="AB35" i="22"/>
  <c r="Z35" i="22"/>
  <c r="Y35" i="22"/>
  <c r="W35" i="22"/>
  <c r="U35" i="22"/>
  <c r="T35" i="22"/>
  <c r="S35" i="22"/>
  <c r="Q35" i="22"/>
  <c r="O35" i="22"/>
  <c r="V35" i="22" s="1"/>
  <c r="M35" i="22"/>
  <c r="J35" i="22"/>
  <c r="G35" i="22"/>
  <c r="D35" i="22"/>
  <c r="N35" i="22" s="1"/>
  <c r="B35" i="22"/>
  <c r="I35" i="22" s="1"/>
  <c r="AN34" i="22"/>
  <c r="AM34" i="22"/>
  <c r="AL34" i="22"/>
  <c r="AJ34" i="22"/>
  <c r="AI34" i="22"/>
  <c r="AH34" i="22"/>
  <c r="AG34" i="22"/>
  <c r="AF34" i="22"/>
  <c r="AD34" i="22"/>
  <c r="AK34" i="22" s="1"/>
  <c r="AB34" i="22"/>
  <c r="AA34" i="22"/>
  <c r="Z34" i="22"/>
  <c r="X34" i="22"/>
  <c r="W34" i="22"/>
  <c r="V34" i="22"/>
  <c r="U34" i="22"/>
  <c r="T34" i="22"/>
  <c r="S34" i="22"/>
  <c r="Q34" i="22"/>
  <c r="O34" i="22"/>
  <c r="Y34" i="22" s="1"/>
  <c r="M34" i="22"/>
  <c r="L34" i="22"/>
  <c r="J34" i="22"/>
  <c r="I34" i="22"/>
  <c r="G34" i="22"/>
  <c r="D34" i="22"/>
  <c r="B34" i="22"/>
  <c r="F34" i="22" s="1"/>
  <c r="AM33" i="22"/>
  <c r="AL33" i="22"/>
  <c r="AK33" i="22"/>
  <c r="AJ33" i="22"/>
  <c r="AI33" i="22"/>
  <c r="AH33" i="22"/>
  <c r="AG33" i="22"/>
  <c r="AF33" i="22"/>
  <c r="AD33" i="22"/>
  <c r="AN33" i="22" s="1"/>
  <c r="AB33" i="22"/>
  <c r="AA33" i="22"/>
  <c r="Z33" i="22"/>
  <c r="Y33" i="22"/>
  <c r="X33" i="22"/>
  <c r="W33" i="22"/>
  <c r="V33" i="22"/>
  <c r="U33" i="22"/>
  <c r="T33" i="22"/>
  <c r="S33" i="22"/>
  <c r="Q33" i="22"/>
  <c r="O33" i="22"/>
  <c r="M33" i="22"/>
  <c r="L33" i="22"/>
  <c r="J33" i="22"/>
  <c r="I33" i="22"/>
  <c r="G33" i="22"/>
  <c r="D33" i="22"/>
  <c r="B33" i="22"/>
  <c r="F33" i="22" s="1"/>
  <c r="AM32" i="22"/>
  <c r="AL32" i="22"/>
  <c r="AJ32" i="22"/>
  <c r="AI32" i="22"/>
  <c r="AG32" i="22"/>
  <c r="AF32" i="22"/>
  <c r="AD32" i="22"/>
  <c r="AB32" i="22"/>
  <c r="Z32" i="22"/>
  <c r="W32" i="22"/>
  <c r="T32" i="22"/>
  <c r="Q32" i="22"/>
  <c r="O32" i="22"/>
  <c r="V32" i="22" s="1"/>
  <c r="M32" i="22"/>
  <c r="J32" i="22"/>
  <c r="G32" i="22"/>
  <c r="F32" i="22"/>
  <c r="D32" i="22"/>
  <c r="B32" i="22"/>
  <c r="AM31" i="22"/>
  <c r="AJ31" i="22"/>
  <c r="AG31" i="22"/>
  <c r="AD31" i="22"/>
  <c r="AN31" i="22" s="1"/>
  <c r="AB31" i="22"/>
  <c r="AA31" i="22"/>
  <c r="Z31" i="22"/>
  <c r="W31" i="22"/>
  <c r="T31" i="22"/>
  <c r="Q31" i="22"/>
  <c r="O31" i="22"/>
  <c r="M31" i="22"/>
  <c r="J31" i="22"/>
  <c r="G31" i="22"/>
  <c r="D31" i="22"/>
  <c r="H31" i="22" s="1"/>
  <c r="B31" i="22"/>
  <c r="AN30" i="22"/>
  <c r="AM30" i="22"/>
  <c r="AK30" i="22"/>
  <c r="AJ30" i="22"/>
  <c r="AG30" i="22"/>
  <c r="AD30" i="22"/>
  <c r="AH30" i="22" s="1"/>
  <c r="AB30" i="22"/>
  <c r="Z30" i="22"/>
  <c r="Y30" i="22"/>
  <c r="W30" i="22"/>
  <c r="V30" i="22"/>
  <c r="T30" i="22"/>
  <c r="S30" i="22"/>
  <c r="Q30" i="22"/>
  <c r="O30" i="22"/>
  <c r="M30" i="22"/>
  <c r="J30" i="22"/>
  <c r="G30" i="22"/>
  <c r="D30" i="22"/>
  <c r="N30" i="22" s="1"/>
  <c r="B30" i="22"/>
  <c r="L30" i="22" s="1"/>
  <c r="AN29" i="22"/>
  <c r="AM29" i="22"/>
  <c r="AJ29" i="22"/>
  <c r="AG29" i="22"/>
  <c r="AD29" i="22"/>
  <c r="AB29" i="22"/>
  <c r="AA29" i="22"/>
  <c r="Z29" i="22"/>
  <c r="X29" i="22"/>
  <c r="W29" i="22"/>
  <c r="V29" i="22"/>
  <c r="T29" i="22"/>
  <c r="Q29" i="22"/>
  <c r="U29" i="22" s="1"/>
  <c r="O29" i="22"/>
  <c r="Y29" i="22" s="1"/>
  <c r="M29" i="22"/>
  <c r="J29" i="22"/>
  <c r="G29" i="22"/>
  <c r="D29" i="22"/>
  <c r="H29" i="22" s="1"/>
  <c r="B29" i="22"/>
  <c r="AM28" i="22"/>
  <c r="AJ28" i="22"/>
  <c r="AG28" i="22"/>
  <c r="AD28" i="22"/>
  <c r="AN28" i="22" s="1"/>
  <c r="AB28" i="22"/>
  <c r="AI28" i="22" s="1"/>
  <c r="Z28" i="22"/>
  <c r="W28" i="22"/>
  <c r="T28" i="22"/>
  <c r="Q28" i="22"/>
  <c r="AA28" i="22" s="1"/>
  <c r="O28" i="22"/>
  <c r="V28" i="22" s="1"/>
  <c r="M28" i="22"/>
  <c r="L28" i="22"/>
  <c r="J28" i="22"/>
  <c r="I28" i="22"/>
  <c r="H28" i="22"/>
  <c r="G28" i="22"/>
  <c r="D28" i="22"/>
  <c r="B28" i="22"/>
  <c r="F28" i="22" s="1"/>
  <c r="AM27" i="22"/>
  <c r="AK27" i="22"/>
  <c r="AJ27" i="22"/>
  <c r="AI27" i="22"/>
  <c r="AH27" i="22"/>
  <c r="AG27" i="22"/>
  <c r="AF27" i="22"/>
  <c r="AD27" i="22"/>
  <c r="AN27" i="22" s="1"/>
  <c r="AB27" i="22"/>
  <c r="AL27" i="22" s="1"/>
  <c r="Z27" i="22"/>
  <c r="W27" i="22"/>
  <c r="T27" i="22"/>
  <c r="Q27" i="22"/>
  <c r="AA27" i="22" s="1"/>
  <c r="O27" i="22"/>
  <c r="Y27" i="22" s="1"/>
  <c r="M27" i="22"/>
  <c r="J27" i="22"/>
  <c r="G27" i="22"/>
  <c r="D27" i="22"/>
  <c r="N27" i="22" s="1"/>
  <c r="B27" i="22"/>
  <c r="L27" i="22" s="1"/>
  <c r="AN26" i="22"/>
  <c r="AM26" i="22"/>
  <c r="AL26" i="22"/>
  <c r="AK26" i="22"/>
  <c r="AJ26" i="22"/>
  <c r="AI26" i="22"/>
  <c r="AH26" i="22"/>
  <c r="AG26" i="22"/>
  <c r="AF26" i="22"/>
  <c r="AD26" i="22"/>
  <c r="AB26" i="22"/>
  <c r="AA26" i="22"/>
  <c r="Z26" i="22"/>
  <c r="Y26" i="22"/>
  <c r="X26" i="22"/>
  <c r="W26" i="22"/>
  <c r="V26" i="22"/>
  <c r="U26" i="22"/>
  <c r="T26" i="22"/>
  <c r="Q26" i="22"/>
  <c r="O26" i="22"/>
  <c r="S26" i="22" s="1"/>
  <c r="M26" i="22"/>
  <c r="J26" i="22"/>
  <c r="G26" i="22"/>
  <c r="D26" i="22"/>
  <c r="N26" i="22" s="1"/>
  <c r="B26" i="22"/>
  <c r="F26" i="22" s="1"/>
  <c r="AN25" i="22"/>
  <c r="AM25" i="22"/>
  <c r="AL25" i="22"/>
  <c r="AK25" i="22"/>
  <c r="AJ25" i="22"/>
  <c r="AI25" i="22"/>
  <c r="AG25" i="22"/>
  <c r="AD25" i="22"/>
  <c r="AH25" i="22" s="1"/>
  <c r="AB25" i="22"/>
  <c r="AF25" i="22" s="1"/>
  <c r="AA25" i="22"/>
  <c r="Z25" i="22"/>
  <c r="Y25" i="22"/>
  <c r="X25" i="22"/>
  <c r="W25" i="22"/>
  <c r="U25" i="22"/>
  <c r="T25" i="22"/>
  <c r="Q25" i="22"/>
  <c r="O25" i="22"/>
  <c r="M25" i="22"/>
  <c r="L25" i="22"/>
  <c r="K25" i="22"/>
  <c r="J25" i="22"/>
  <c r="I25" i="22"/>
  <c r="H25" i="22"/>
  <c r="G25" i="22"/>
  <c r="F25" i="22"/>
  <c r="D25" i="22"/>
  <c r="N25" i="22" s="1"/>
  <c r="B25" i="22"/>
  <c r="AM24" i="22"/>
  <c r="AL24" i="22"/>
  <c r="AJ24" i="22"/>
  <c r="AI24" i="22"/>
  <c r="AH24" i="22"/>
  <c r="AG24" i="22"/>
  <c r="AD24" i="22"/>
  <c r="AB24" i="22"/>
  <c r="AF24" i="22" s="1"/>
  <c r="Z24" i="22"/>
  <c r="W24" i="22"/>
  <c r="T24" i="22"/>
  <c r="Q24" i="22"/>
  <c r="O24" i="22"/>
  <c r="Y24" i="22" s="1"/>
  <c r="M24" i="22"/>
  <c r="L24" i="22"/>
  <c r="J24" i="22"/>
  <c r="I24" i="22"/>
  <c r="G24" i="22"/>
  <c r="F24" i="22"/>
  <c r="D24" i="22"/>
  <c r="K24" i="22" s="1"/>
  <c r="B24" i="22"/>
  <c r="AM23" i="22"/>
  <c r="AL23" i="22"/>
  <c r="AJ23" i="22"/>
  <c r="AI23" i="22"/>
  <c r="AG23" i="22"/>
  <c r="AF23" i="22"/>
  <c r="AD23" i="22"/>
  <c r="AB23" i="22"/>
  <c r="AA23" i="22"/>
  <c r="Z23" i="22"/>
  <c r="X23" i="22"/>
  <c r="W23" i="22"/>
  <c r="U23" i="22"/>
  <c r="T23" i="22"/>
  <c r="Q23" i="22"/>
  <c r="O23" i="22"/>
  <c r="S23" i="22" s="1"/>
  <c r="M23" i="22"/>
  <c r="J23" i="22"/>
  <c r="G23" i="22"/>
  <c r="D23" i="22"/>
  <c r="H23" i="22" s="1"/>
  <c r="B23" i="22"/>
  <c r="I23" i="22" s="1"/>
  <c r="AM22" i="22"/>
  <c r="AJ22" i="22"/>
  <c r="AG22" i="22"/>
  <c r="AF22" i="22"/>
  <c r="AD22" i="22"/>
  <c r="AN22" i="22" s="1"/>
  <c r="AB22" i="22"/>
  <c r="Z22" i="22"/>
  <c r="W22" i="22"/>
  <c r="T22" i="22"/>
  <c r="Q22" i="22"/>
  <c r="O22" i="22"/>
  <c r="M22" i="22"/>
  <c r="J22" i="22"/>
  <c r="G22" i="22"/>
  <c r="D22" i="22"/>
  <c r="K22" i="22" s="1"/>
  <c r="B22" i="22"/>
  <c r="AN21" i="22"/>
  <c r="AM21" i="22"/>
  <c r="AJ21" i="22"/>
  <c r="AG21" i="22"/>
  <c r="AF21" i="22"/>
  <c r="AD21" i="22"/>
  <c r="AB21" i="22"/>
  <c r="Z21" i="22"/>
  <c r="W21" i="22"/>
  <c r="T21" i="22"/>
  <c r="Q21" i="22"/>
  <c r="AA21" i="22" s="1"/>
  <c r="O21" i="22"/>
  <c r="N21" i="22"/>
  <c r="M21" i="22"/>
  <c r="J21" i="22"/>
  <c r="G21" i="22"/>
  <c r="D21" i="22"/>
  <c r="K21" i="22" s="1"/>
  <c r="B21" i="22"/>
  <c r="AN20" i="22"/>
  <c r="AM20" i="22"/>
  <c r="AJ20" i="22"/>
  <c r="AI20" i="22"/>
  <c r="AG20" i="22"/>
  <c r="AD20" i="22"/>
  <c r="AB20" i="22"/>
  <c r="Z20" i="22"/>
  <c r="W20" i="22"/>
  <c r="T20" i="22"/>
  <c r="Q20" i="22"/>
  <c r="AA20" i="22" s="1"/>
  <c r="O20" i="22"/>
  <c r="S20" i="22" s="1"/>
  <c r="M20" i="22"/>
  <c r="J20" i="22"/>
  <c r="G20" i="22"/>
  <c r="D20" i="22"/>
  <c r="N20" i="22" s="1"/>
  <c r="B20" i="22"/>
  <c r="AM19" i="22"/>
  <c r="AL19" i="22"/>
  <c r="AK19" i="22"/>
  <c r="AJ19" i="22"/>
  <c r="AI19" i="22"/>
  <c r="AG19" i="22"/>
  <c r="AD19" i="22"/>
  <c r="AN19" i="22" s="1"/>
  <c r="AB19" i="22"/>
  <c r="AF19" i="22" s="1"/>
  <c r="Z19" i="22"/>
  <c r="Y19" i="22"/>
  <c r="X19" i="22"/>
  <c r="W19" i="22"/>
  <c r="V19" i="22"/>
  <c r="T19" i="22"/>
  <c r="Q19" i="22"/>
  <c r="AA19" i="22" s="1"/>
  <c r="O19" i="22"/>
  <c r="S19" i="22" s="1"/>
  <c r="N19" i="22"/>
  <c r="M19" i="22"/>
  <c r="L19" i="22"/>
  <c r="K19" i="22"/>
  <c r="J19" i="22"/>
  <c r="I19" i="22"/>
  <c r="G19" i="22"/>
  <c r="F19" i="22"/>
  <c r="D19" i="22"/>
  <c r="H19" i="22" s="1"/>
  <c r="B19" i="22"/>
  <c r="AM18" i="22"/>
  <c r="AJ18" i="22"/>
  <c r="AG18" i="22"/>
  <c r="AD18" i="22"/>
  <c r="AN18" i="22" s="1"/>
  <c r="AB18" i="22"/>
  <c r="AI18" i="22" s="1"/>
  <c r="Z18" i="22"/>
  <c r="W18" i="22"/>
  <c r="T18" i="22"/>
  <c r="Q18" i="22"/>
  <c r="AA18" i="22" s="1"/>
  <c r="O18" i="22"/>
  <c r="Y18" i="22" s="1"/>
  <c r="M18" i="22"/>
  <c r="J18" i="22"/>
  <c r="G18" i="22"/>
  <c r="D18" i="22"/>
  <c r="K18" i="22" s="1"/>
  <c r="B18" i="22"/>
  <c r="F18" i="22" s="1"/>
  <c r="AN17" i="22"/>
  <c r="AM17" i="22"/>
  <c r="AK17" i="22"/>
  <c r="AJ17" i="22"/>
  <c r="AI17" i="22"/>
  <c r="AH17" i="22"/>
  <c r="AG17" i="22"/>
  <c r="AF17" i="22"/>
  <c r="AD17" i="22"/>
  <c r="AB17" i="22"/>
  <c r="AL17" i="22" s="1"/>
  <c r="AA17" i="22"/>
  <c r="Z17" i="22"/>
  <c r="X17" i="22"/>
  <c r="W17" i="22"/>
  <c r="T17" i="22"/>
  <c r="Q17" i="22"/>
  <c r="U17" i="22" s="1"/>
  <c r="O17" i="22"/>
  <c r="S17" i="22" s="1"/>
  <c r="M17" i="22"/>
  <c r="J17" i="22"/>
  <c r="G17" i="22"/>
  <c r="D17" i="22"/>
  <c r="N17" i="22" s="1"/>
  <c r="B17" i="22"/>
  <c r="L17" i="22" s="1"/>
  <c r="AN16" i="22"/>
  <c r="AM16" i="22"/>
  <c r="AK16" i="22"/>
  <c r="AJ16" i="22"/>
  <c r="AH16" i="22"/>
  <c r="AG16" i="22"/>
  <c r="AD16" i="22"/>
  <c r="AB16" i="22"/>
  <c r="AF16" i="22" s="1"/>
  <c r="AA16" i="22"/>
  <c r="Z16" i="22"/>
  <c r="Y16" i="22"/>
  <c r="X16" i="22"/>
  <c r="W16" i="22"/>
  <c r="T16" i="22"/>
  <c r="Q16" i="22"/>
  <c r="U16" i="22" s="1"/>
  <c r="O16" i="22"/>
  <c r="S16" i="22" s="1"/>
  <c r="M16" i="22"/>
  <c r="J16" i="22"/>
  <c r="G16" i="22"/>
  <c r="D16" i="22"/>
  <c r="H16" i="22" s="1"/>
  <c r="B16" i="22"/>
  <c r="F16" i="22" s="1"/>
  <c r="AN15" i="22"/>
  <c r="AM15" i="22"/>
  <c r="AL15" i="22"/>
  <c r="AK15" i="22"/>
  <c r="AJ15" i="22"/>
  <c r="AG15" i="22"/>
  <c r="AD15" i="22"/>
  <c r="AH15" i="22" s="1"/>
  <c r="AB15" i="22"/>
  <c r="AI15" i="22" s="1"/>
  <c r="AA15" i="22"/>
  <c r="Z15" i="22"/>
  <c r="Y15" i="22"/>
  <c r="X15" i="22"/>
  <c r="W15" i="22"/>
  <c r="T15" i="22"/>
  <c r="S15" i="22"/>
  <c r="Q15" i="22"/>
  <c r="U15" i="22" s="1"/>
  <c r="O15" i="22"/>
  <c r="V15" i="22" s="1"/>
  <c r="M15" i="22"/>
  <c r="J15" i="22"/>
  <c r="G15" i="22"/>
  <c r="D15" i="22"/>
  <c r="B15" i="22"/>
  <c r="I15" i="22" s="1"/>
  <c r="AM14" i="22"/>
  <c r="AJ14" i="22"/>
  <c r="AG14" i="22"/>
  <c r="AD14" i="22"/>
  <c r="AB14" i="22"/>
  <c r="AF14" i="22" s="1"/>
  <c r="Z14" i="22"/>
  <c r="W14" i="22"/>
  <c r="T14" i="22"/>
  <c r="S14" i="22"/>
  <c r="Q14" i="22"/>
  <c r="O14" i="22"/>
  <c r="M14" i="22"/>
  <c r="J14" i="22"/>
  <c r="G14" i="22"/>
  <c r="D14" i="22"/>
  <c r="B14" i="22"/>
  <c r="AM13" i="22"/>
  <c r="AJ13" i="22"/>
  <c r="AG13" i="22"/>
  <c r="AD13" i="22"/>
  <c r="AH13" i="22" s="1"/>
  <c r="AB13" i="22"/>
  <c r="AL13" i="22" s="1"/>
  <c r="Z13" i="22"/>
  <c r="W13" i="22"/>
  <c r="T13" i="22"/>
  <c r="Q13" i="22"/>
  <c r="AA13" i="22" s="1"/>
  <c r="O13" i="22"/>
  <c r="M13" i="22"/>
  <c r="J13" i="22"/>
  <c r="I13" i="22"/>
  <c r="H13" i="22"/>
  <c r="G13" i="22"/>
  <c r="D13" i="22"/>
  <c r="B13" i="22"/>
  <c r="AM12" i="22"/>
  <c r="AJ12" i="22"/>
  <c r="AG12" i="22"/>
  <c r="AD12" i="22"/>
  <c r="AN12" i="22" s="1"/>
  <c r="AB12" i="22"/>
  <c r="Z12" i="22"/>
  <c r="W12" i="22"/>
  <c r="T12" i="22"/>
  <c r="Q12" i="22"/>
  <c r="X12" i="22" s="1"/>
  <c r="O12" i="22"/>
  <c r="M12" i="22"/>
  <c r="L12" i="22"/>
  <c r="J12" i="22"/>
  <c r="G12" i="22"/>
  <c r="D12" i="22"/>
  <c r="B12" i="22"/>
  <c r="AM11" i="22"/>
  <c r="AL11" i="22"/>
  <c r="AJ11" i="22"/>
  <c r="AI11" i="22"/>
  <c r="AG11" i="22"/>
  <c r="AF11" i="22"/>
  <c r="AD11" i="22"/>
  <c r="AB11" i="22"/>
  <c r="AA11" i="22"/>
  <c r="Z11" i="22"/>
  <c r="Y11" i="22"/>
  <c r="W11" i="22"/>
  <c r="V11" i="22"/>
  <c r="T11" i="22"/>
  <c r="S11" i="22"/>
  <c r="Q11" i="22"/>
  <c r="O11" i="22"/>
  <c r="N11" i="22"/>
  <c r="M11" i="22"/>
  <c r="K11" i="22"/>
  <c r="J11" i="22"/>
  <c r="H11" i="22"/>
  <c r="G11" i="22"/>
  <c r="F11" i="22"/>
  <c r="D11" i="22"/>
  <c r="B11" i="22"/>
  <c r="I11" i="22" s="1"/>
  <c r="AM10" i="22"/>
  <c r="AJ10" i="22"/>
  <c r="AG10" i="22"/>
  <c r="AD10" i="22"/>
  <c r="AK10" i="22" s="1"/>
  <c r="AB10" i="22"/>
  <c r="Z10" i="22"/>
  <c r="W10" i="22"/>
  <c r="T10" i="22"/>
  <c r="Q10" i="22"/>
  <c r="X10" i="22" s="1"/>
  <c r="O10" i="22"/>
  <c r="Y10" i="22" s="1"/>
  <c r="M10" i="22"/>
  <c r="J10" i="22"/>
  <c r="G10" i="22"/>
  <c r="D10" i="22"/>
  <c r="B10" i="22"/>
  <c r="L10" i="22" s="1"/>
  <c r="AN9" i="22"/>
  <c r="AM9" i="22"/>
  <c r="AJ9" i="22"/>
  <c r="AG9" i="22"/>
  <c r="AD9" i="22"/>
  <c r="AK9" i="22" s="1"/>
  <c r="AB9" i="22"/>
  <c r="Z9" i="22"/>
  <c r="W9" i="22"/>
  <c r="T9" i="22"/>
  <c r="S9" i="22"/>
  <c r="Q9" i="22"/>
  <c r="O9" i="22"/>
  <c r="M9" i="22"/>
  <c r="J9" i="22"/>
  <c r="G9" i="22"/>
  <c r="D9" i="22"/>
  <c r="B9" i="22"/>
  <c r="I9" i="22" s="1"/>
  <c r="AM8" i="22"/>
  <c r="AJ8" i="22"/>
  <c r="AG8" i="22"/>
  <c r="AD8" i="22"/>
  <c r="AB8" i="22"/>
  <c r="AI8" i="22" s="1"/>
  <c r="Z8" i="22"/>
  <c r="W8" i="22"/>
  <c r="T8" i="22"/>
  <c r="Q8" i="22"/>
  <c r="O8" i="22"/>
  <c r="V8" i="22" s="1"/>
  <c r="N8" i="22"/>
  <c r="M8" i="22"/>
  <c r="J8" i="22"/>
  <c r="G8" i="22"/>
  <c r="D8" i="22"/>
  <c r="B8" i="22"/>
  <c r="AM7" i="22"/>
  <c r="AJ7" i="22"/>
  <c r="AG7" i="22"/>
  <c r="AD7" i="22"/>
  <c r="AH7" i="22" s="1"/>
  <c r="AB7" i="22"/>
  <c r="Z7" i="22"/>
  <c r="W7" i="22"/>
  <c r="T7" i="22"/>
  <c r="Q7" i="22"/>
  <c r="U7" i="22" s="1"/>
  <c r="O7" i="22"/>
  <c r="M7" i="22"/>
  <c r="L7" i="22"/>
  <c r="J7" i="22"/>
  <c r="G7" i="22"/>
  <c r="D7" i="22"/>
  <c r="K7" i="22" s="1"/>
  <c r="B7" i="22"/>
  <c r="I7" i="22" s="1"/>
  <c r="AN6" i="22"/>
  <c r="AM6" i="22"/>
  <c r="AL6" i="22"/>
  <c r="AK6" i="22"/>
  <c r="AJ6" i="22"/>
  <c r="AI6" i="22"/>
  <c r="AH6" i="22"/>
  <c r="AG6" i="22"/>
  <c r="AF6" i="22"/>
  <c r="AD6" i="22"/>
  <c r="AB6" i="22"/>
  <c r="AA6" i="22"/>
  <c r="Z6" i="22"/>
  <c r="Y6" i="22"/>
  <c r="X6" i="22"/>
  <c r="W6" i="22"/>
  <c r="V6" i="22"/>
  <c r="U6" i="22"/>
  <c r="T6" i="22"/>
  <c r="S6" i="22"/>
  <c r="Q6" i="22"/>
  <c r="O6" i="22"/>
  <c r="M6" i="22"/>
  <c r="J6" i="22"/>
  <c r="G6" i="22"/>
  <c r="D6" i="22"/>
  <c r="K6" i="22" s="1"/>
  <c r="B6" i="22"/>
  <c r="AN5" i="22"/>
  <c r="AM5" i="22"/>
  <c r="AJ5" i="22"/>
  <c r="AI5" i="22"/>
  <c r="AH5" i="22"/>
  <c r="AG5" i="22"/>
  <c r="AD5" i="22"/>
  <c r="AK5" i="22" s="1"/>
  <c r="AB5" i="22"/>
  <c r="Z5" i="22"/>
  <c r="W5" i="22"/>
  <c r="T5" i="22"/>
  <c r="Q5" i="22"/>
  <c r="AA5" i="22" s="1"/>
  <c r="O5" i="22"/>
  <c r="M5" i="22"/>
  <c r="J5" i="22"/>
  <c r="G5" i="22"/>
  <c r="D5" i="22"/>
  <c r="B5" i="22"/>
  <c r="L5" i="22" s="1"/>
  <c r="H3" i="15"/>
  <c r="G3" i="15"/>
  <c r="C4" i="15"/>
  <c r="D4" i="15"/>
  <c r="E4" i="15" l="1"/>
  <c r="F3" i="15" s="1"/>
  <c r="U13" i="22"/>
  <c r="X13" i="22"/>
  <c r="U19" i="22"/>
  <c r="AA80" i="22"/>
  <c r="S99" i="22"/>
  <c r="V99" i="22"/>
  <c r="AF104" i="22"/>
  <c r="AI104" i="22"/>
  <c r="AH85" i="22"/>
  <c r="AI85" i="22"/>
  <c r="AK85" i="22"/>
  <c r="AF13" i="22"/>
  <c r="AI13" i="22"/>
  <c r="AL28" i="22"/>
  <c r="H35" i="22"/>
  <c r="V112" i="22"/>
  <c r="Y20" i="22"/>
  <c r="F15" i="22"/>
  <c r="AL120" i="22"/>
  <c r="AL18" i="22"/>
  <c r="N79" i="22"/>
  <c r="K79" i="22"/>
  <c r="X20" i="22"/>
  <c r="AI120" i="22"/>
  <c r="S49" i="22"/>
  <c r="AF95" i="22"/>
  <c r="Y49" i="22"/>
  <c r="L15" i="22"/>
  <c r="N60" i="22"/>
  <c r="AA102" i="22"/>
  <c r="V92" i="22"/>
  <c r="U98" i="22"/>
  <c r="I16" i="22"/>
  <c r="I70" i="22"/>
  <c r="F129" i="22"/>
  <c r="V131" i="22"/>
  <c r="AF57" i="22"/>
  <c r="F88" i="22"/>
  <c r="AA98" i="22"/>
  <c r="F49" i="22"/>
  <c r="AF65" i="22"/>
  <c r="AI106" i="22"/>
  <c r="AI112" i="22"/>
  <c r="I49" i="22"/>
  <c r="AI65" i="22"/>
  <c r="AK112" i="22"/>
  <c r="N18" i="22"/>
  <c r="AA47" i="22"/>
  <c r="AL112" i="22"/>
  <c r="AH131" i="22"/>
  <c r="AI74" i="22"/>
  <c r="U62" i="22"/>
  <c r="I90" i="22"/>
  <c r="AN131" i="22"/>
  <c r="AA46" i="22"/>
  <c r="S61" i="22"/>
  <c r="AF124" i="22"/>
  <c r="V61" i="22"/>
  <c r="AA88" i="22"/>
  <c r="AI124" i="22"/>
  <c r="F70" i="22"/>
  <c r="AK28" i="22"/>
  <c r="AF18" i="22"/>
  <c r="AK95" i="22"/>
  <c r="H115" i="22"/>
  <c r="I129" i="22"/>
  <c r="V20" i="22"/>
  <c r="AN120" i="22"/>
  <c r="AH65" i="22"/>
  <c r="N47" i="22"/>
  <c r="H123" i="22"/>
  <c r="S108" i="22"/>
  <c r="AI129" i="22"/>
  <c r="AI130" i="22"/>
  <c r="V57" i="22"/>
  <c r="AF62" i="22"/>
  <c r="AK65" i="22"/>
  <c r="AF72" i="22"/>
  <c r="H92" i="22"/>
  <c r="U106" i="22"/>
  <c r="S120" i="22"/>
  <c r="AI49" i="22"/>
  <c r="AA96" i="22"/>
  <c r="U108" i="22"/>
  <c r="H124" i="22"/>
  <c r="H125" i="22"/>
  <c r="AL129" i="22"/>
  <c r="AK130" i="22"/>
  <c r="U47" i="22"/>
  <c r="Y57" i="22"/>
  <c r="AI62" i="22"/>
  <c r="AI72" i="22"/>
  <c r="AI98" i="22"/>
  <c r="V108" i="22"/>
  <c r="I124" i="22"/>
  <c r="I125" i="22"/>
  <c r="AL130" i="22"/>
  <c r="U96" i="22"/>
  <c r="V96" i="22"/>
  <c r="AN10" i="22"/>
  <c r="AA131" i="22"/>
  <c r="V24" i="22"/>
  <c r="V47" i="22"/>
  <c r="Y74" i="22"/>
  <c r="K92" i="22"/>
  <c r="L93" i="22"/>
  <c r="AA106" i="22"/>
  <c r="Y120" i="22"/>
  <c r="AK72" i="22"/>
  <c r="X108" i="22"/>
  <c r="AN130" i="22"/>
  <c r="AI131" i="22"/>
  <c r="Y47" i="22"/>
  <c r="I88" i="22"/>
  <c r="AI95" i="22"/>
  <c r="S112" i="22"/>
  <c r="F115" i="22"/>
  <c r="U64" i="22"/>
  <c r="H131" i="22"/>
  <c r="F27" i="22"/>
  <c r="K89" i="22"/>
  <c r="I104" i="22"/>
  <c r="L115" i="22"/>
  <c r="U27" i="22"/>
  <c r="I105" i="22"/>
  <c r="N62" i="22"/>
  <c r="X64" i="22"/>
  <c r="Y65" i="22"/>
  <c r="AA92" i="22"/>
  <c r="L105" i="22"/>
  <c r="AK120" i="22"/>
  <c r="V130" i="22"/>
  <c r="L131" i="22"/>
  <c r="AH10" i="22"/>
  <c r="H89" i="22"/>
  <c r="I27" i="22"/>
  <c r="V88" i="22"/>
  <c r="H18" i="22"/>
  <c r="K31" i="22"/>
  <c r="I58" i="22"/>
  <c r="I117" i="22"/>
  <c r="Y130" i="22"/>
  <c r="F53" i="22"/>
  <c r="L53" i="22"/>
  <c r="Y131" i="22"/>
  <c r="K129" i="22"/>
  <c r="V10" i="22"/>
  <c r="V18" i="22"/>
  <c r="I56" i="22"/>
  <c r="I65" i="22"/>
  <c r="K26" i="22"/>
  <c r="V27" i="22"/>
  <c r="I41" i="22"/>
  <c r="X18" i="22"/>
  <c r="L26" i="22"/>
  <c r="X72" i="22"/>
  <c r="L123" i="22"/>
  <c r="AK18" i="22"/>
  <c r="AK62" i="22"/>
  <c r="K27" i="22"/>
  <c r="L58" i="22"/>
  <c r="H62" i="22"/>
  <c r="S74" i="22"/>
  <c r="X88" i="22"/>
  <c r="X92" i="22"/>
  <c r="N123" i="22"/>
  <c r="F124" i="22"/>
  <c r="S24" i="22"/>
  <c r="AH28" i="22"/>
  <c r="AL39" i="22"/>
  <c r="U46" i="22"/>
  <c r="F90" i="22"/>
  <c r="AH95" i="22"/>
  <c r="L104" i="22"/>
  <c r="AF106" i="22"/>
  <c r="AH112" i="22"/>
  <c r="N129" i="22"/>
  <c r="AF131" i="22"/>
  <c r="K124" i="22"/>
  <c r="S18" i="22"/>
  <c r="F56" i="22"/>
  <c r="F65" i="22"/>
  <c r="S10" i="22"/>
  <c r="H26" i="22"/>
  <c r="S27" i="22"/>
  <c r="F35" i="22"/>
  <c r="F41" i="22"/>
  <c r="I63" i="22"/>
  <c r="AF92" i="22"/>
  <c r="S104" i="22"/>
  <c r="U18" i="22"/>
  <c r="I26" i="22"/>
  <c r="H56" i="22"/>
  <c r="S62" i="22"/>
  <c r="H65" i="22"/>
  <c r="U72" i="22"/>
  <c r="S110" i="22"/>
  <c r="S129" i="22"/>
  <c r="F125" i="22"/>
  <c r="K131" i="22"/>
  <c r="F17" i="22"/>
  <c r="K35" i="22"/>
  <c r="H49" i="22"/>
  <c r="AH57" i="22"/>
  <c r="AF61" i="22"/>
  <c r="X62" i="22"/>
  <c r="S69" i="22"/>
  <c r="AK108" i="22"/>
  <c r="Y110" i="22"/>
  <c r="U112" i="22"/>
  <c r="H113" i="22"/>
  <c r="Y129" i="22"/>
  <c r="N16" i="22"/>
  <c r="K29" i="22"/>
  <c r="H30" i="22"/>
  <c r="L35" i="22"/>
  <c r="F46" i="22"/>
  <c r="AH47" i="22"/>
  <c r="AK49" i="22"/>
  <c r="F74" i="22"/>
  <c r="K84" i="22"/>
  <c r="I108" i="22"/>
  <c r="I113" i="22"/>
  <c r="U124" i="22"/>
  <c r="H17" i="22"/>
  <c r="AL49" i="22"/>
  <c r="F57" i="22"/>
  <c r="AK57" i="22"/>
  <c r="AH61" i="22"/>
  <c r="X63" i="22"/>
  <c r="N65" i="22"/>
  <c r="V69" i="22"/>
  <c r="I96" i="22"/>
  <c r="I114" i="22"/>
  <c r="F123" i="22"/>
  <c r="K125" i="22"/>
  <c r="AL92" i="22"/>
  <c r="I17" i="22"/>
  <c r="H20" i="22"/>
  <c r="U28" i="22"/>
  <c r="N29" i="22"/>
  <c r="K30" i="22"/>
  <c r="I46" i="22"/>
  <c r="H47" i="22"/>
  <c r="AK47" i="22"/>
  <c r="K49" i="22"/>
  <c r="AL57" i="22"/>
  <c r="F79" i="22"/>
  <c r="N84" i="22"/>
  <c r="K98" i="22"/>
  <c r="X112" i="22"/>
  <c r="K113" i="22"/>
  <c r="X124" i="22"/>
  <c r="X27" i="22"/>
  <c r="AL47" i="22"/>
  <c r="K56" i="22"/>
  <c r="F96" i="22"/>
  <c r="AL98" i="22"/>
  <c r="Y104" i="22"/>
  <c r="I47" i="22"/>
  <c r="AN49" i="22"/>
  <c r="I57" i="22"/>
  <c r="AL61" i="22"/>
  <c r="AA63" i="22"/>
  <c r="I74" i="22"/>
  <c r="L108" i="22"/>
  <c r="L114" i="22"/>
  <c r="Y124" i="22"/>
  <c r="L47" i="22"/>
  <c r="AN61" i="22"/>
  <c r="V65" i="22"/>
  <c r="AH72" i="22"/>
  <c r="I79" i="22"/>
  <c r="I93" i="22"/>
  <c r="K17" i="22"/>
  <c r="K20" i="22"/>
  <c r="X28" i="22"/>
  <c r="N94" i="22"/>
  <c r="N98" i="22"/>
  <c r="AH18" i="22"/>
  <c r="H27" i="22"/>
  <c r="N31" i="22"/>
  <c r="X131" i="22"/>
  <c r="AF10" i="22"/>
  <c r="AL10" i="22"/>
  <c r="AI10" i="22"/>
  <c r="L20" i="22"/>
  <c r="F20" i="22"/>
  <c r="L38" i="22"/>
  <c r="F38" i="22"/>
  <c r="K43" i="22"/>
  <c r="H43" i="22"/>
  <c r="X54" i="22"/>
  <c r="U54" i="22"/>
  <c r="S55" i="22"/>
  <c r="Y55" i="22"/>
  <c r="H70" i="22"/>
  <c r="K70" i="22"/>
  <c r="AA73" i="22"/>
  <c r="X73" i="22"/>
  <c r="U83" i="22"/>
  <c r="AA83" i="22"/>
  <c r="N100" i="22"/>
  <c r="K100" i="22"/>
  <c r="H100" i="22"/>
  <c r="N110" i="22"/>
  <c r="H110" i="22"/>
  <c r="H9" i="22"/>
  <c r="K9" i="22"/>
  <c r="AA24" i="22"/>
  <c r="X24" i="22"/>
  <c r="H33" i="22"/>
  <c r="N33" i="22"/>
  <c r="X55" i="22"/>
  <c r="AA55" i="22"/>
  <c r="I71" i="22"/>
  <c r="L71" i="22"/>
  <c r="V84" i="22"/>
  <c r="Y84" i="22"/>
  <c r="L87" i="22"/>
  <c r="I87" i="22"/>
  <c r="Y93" i="22"/>
  <c r="S93" i="22"/>
  <c r="F102" i="22"/>
  <c r="L102" i="22"/>
  <c r="I102" i="22"/>
  <c r="S105" i="22"/>
  <c r="Y105" i="22"/>
  <c r="V105" i="22"/>
  <c r="F9" i="22"/>
  <c r="Y12" i="22"/>
  <c r="V12" i="22"/>
  <c r="L14" i="22"/>
  <c r="I14" i="22"/>
  <c r="AA30" i="22"/>
  <c r="U30" i="22"/>
  <c r="I44" i="22"/>
  <c r="F44" i="22"/>
  <c r="AF45" i="22"/>
  <c r="AN52" i="22"/>
  <c r="AH52" i="22"/>
  <c r="AA59" i="22"/>
  <c r="X59" i="22"/>
  <c r="U59" i="22"/>
  <c r="AF63" i="22"/>
  <c r="AL63" i="22"/>
  <c r="AI63" i="22"/>
  <c r="N66" i="22"/>
  <c r="H66" i="22"/>
  <c r="K66" i="22"/>
  <c r="N76" i="22"/>
  <c r="K76" i="22"/>
  <c r="AI77" i="22"/>
  <c r="AL77" i="22"/>
  <c r="AF77" i="22"/>
  <c r="AF78" i="22"/>
  <c r="AI78" i="22"/>
  <c r="AL78" i="22"/>
  <c r="U84" i="22"/>
  <c r="X84" i="22"/>
  <c r="K87" i="22"/>
  <c r="H87" i="22"/>
  <c r="N87" i="22"/>
  <c r="AA93" i="22"/>
  <c r="U93" i="22"/>
  <c r="V94" i="22"/>
  <c r="Y94" i="22"/>
  <c r="S94" i="22"/>
  <c r="S95" i="22"/>
  <c r="V95" i="22"/>
  <c r="K102" i="22"/>
  <c r="N102" i="22"/>
  <c r="AA105" i="22"/>
  <c r="X105" i="22"/>
  <c r="U105" i="22"/>
  <c r="Y116" i="22"/>
  <c r="V116" i="22"/>
  <c r="Y7" i="22"/>
  <c r="V7" i="22"/>
  <c r="S7" i="22"/>
  <c r="H10" i="22"/>
  <c r="K10" i="22"/>
  <c r="K14" i="22"/>
  <c r="H14" i="22"/>
  <c r="H15" i="22"/>
  <c r="N15" i="22"/>
  <c r="AH22" i="22"/>
  <c r="I39" i="22"/>
  <c r="F39" i="22"/>
  <c r="F52" i="22"/>
  <c r="I52" i="22"/>
  <c r="U55" i="22"/>
  <c r="Y60" i="22"/>
  <c r="V60" i="22"/>
  <c r="AK63" i="22"/>
  <c r="AH63" i="22"/>
  <c r="X65" i="22"/>
  <c r="AA65" i="22"/>
  <c r="F71" i="22"/>
  <c r="F72" i="22"/>
  <c r="L72" i="22"/>
  <c r="I72" i="22"/>
  <c r="U73" i="22"/>
  <c r="AN78" i="22"/>
  <c r="AK78" i="22"/>
  <c r="X85" i="22"/>
  <c r="AA85" i="22"/>
  <c r="F87" i="22"/>
  <c r="I91" i="22"/>
  <c r="L91" i="22"/>
  <c r="X94" i="22"/>
  <c r="U94" i="22"/>
  <c r="AA99" i="22"/>
  <c r="X99" i="22"/>
  <c r="U99" i="22"/>
  <c r="K107" i="22"/>
  <c r="N107" i="22"/>
  <c r="X116" i="22"/>
  <c r="U116" i="22"/>
  <c r="H120" i="22"/>
  <c r="N120" i="22"/>
  <c r="K120" i="22"/>
  <c r="AA129" i="22"/>
  <c r="X129" i="22"/>
  <c r="U129" i="22"/>
  <c r="H5" i="22"/>
  <c r="K5" i="22"/>
  <c r="F10" i="22"/>
  <c r="S12" i="22"/>
  <c r="Y13" i="22"/>
  <c r="V13" i="22"/>
  <c r="F14" i="22"/>
  <c r="I20" i="22"/>
  <c r="AN23" i="22"/>
  <c r="AH23" i="22"/>
  <c r="AK23" i="22"/>
  <c r="U24" i="22"/>
  <c r="I38" i="22"/>
  <c r="K52" i="22"/>
  <c r="N52" i="22"/>
  <c r="V55" i="22"/>
  <c r="X60" i="22"/>
  <c r="AA60" i="22"/>
  <c r="U60" i="22"/>
  <c r="AA69" i="22"/>
  <c r="X69" i="22"/>
  <c r="K72" i="22"/>
  <c r="N72" i="22"/>
  <c r="AN82" i="22"/>
  <c r="AK82" i="22"/>
  <c r="X83" i="22"/>
  <c r="N91" i="22"/>
  <c r="K91" i="22"/>
  <c r="H91" i="22"/>
  <c r="V93" i="22"/>
  <c r="F97" i="22"/>
  <c r="I97" i="22"/>
  <c r="L98" i="22"/>
  <c r="I98" i="22"/>
  <c r="H102" i="22"/>
  <c r="AH107" i="22"/>
  <c r="AA109" i="22"/>
  <c r="X109" i="22"/>
  <c r="U109" i="22"/>
  <c r="I111" i="22"/>
  <c r="L111" i="22"/>
  <c r="S116" i="22"/>
  <c r="X117" i="22"/>
  <c r="AA117" i="22"/>
  <c r="F120" i="22"/>
  <c r="X130" i="22"/>
  <c r="AA130" i="22"/>
  <c r="F5" i="22"/>
  <c r="X8" i="22"/>
  <c r="U8" i="22"/>
  <c r="L9" i="22"/>
  <c r="L21" i="22"/>
  <c r="I21" i="22"/>
  <c r="F21" i="22"/>
  <c r="I22" i="22"/>
  <c r="L22" i="22"/>
  <c r="AK22" i="22"/>
  <c r="V31" i="22"/>
  <c r="Y31" i="22"/>
  <c r="S31" i="22"/>
  <c r="U32" i="22"/>
  <c r="AA32" i="22"/>
  <c r="K33" i="22"/>
  <c r="L40" i="22"/>
  <c r="F40" i="22"/>
  <c r="I40" i="22"/>
  <c r="AI45" i="22"/>
  <c r="AA54" i="22"/>
  <c r="S60" i="22"/>
  <c r="U61" i="22"/>
  <c r="X61" i="22"/>
  <c r="AA61" i="22"/>
  <c r="U65" i="22"/>
  <c r="AF68" i="22"/>
  <c r="AL68" i="22"/>
  <c r="S75" i="22"/>
  <c r="Y75" i="22"/>
  <c r="V75" i="22"/>
  <c r="H76" i="22"/>
  <c r="AH78" i="22"/>
  <c r="K82" i="22"/>
  <c r="N82" i="22"/>
  <c r="U85" i="22"/>
  <c r="F91" i="22"/>
  <c r="U95" i="22"/>
  <c r="K97" i="22"/>
  <c r="N97" i="22"/>
  <c r="H97" i="22"/>
  <c r="AH98" i="22"/>
  <c r="I103" i="22"/>
  <c r="L103" i="22"/>
  <c r="AH104" i="22"/>
  <c r="AN104" i="22"/>
  <c r="AK104" i="22"/>
  <c r="K110" i="22"/>
  <c r="N111" i="22"/>
  <c r="K111" i="22"/>
  <c r="H111" i="22"/>
  <c r="AK128" i="22"/>
  <c r="AH128" i="22"/>
  <c r="F6" i="22"/>
  <c r="L6" i="22"/>
  <c r="I6" i="22"/>
  <c r="S8" i="22"/>
  <c r="I10" i="22"/>
  <c r="U12" i="22"/>
  <c r="S13" i="22"/>
  <c r="AF29" i="22"/>
  <c r="AL29" i="22"/>
  <c r="AI29" i="22"/>
  <c r="X31" i="22"/>
  <c r="U31" i="22"/>
  <c r="S32" i="22"/>
  <c r="N36" i="22"/>
  <c r="K36" i="22"/>
  <c r="N43" i="22"/>
  <c r="AL46" i="22"/>
  <c r="AF46" i="22"/>
  <c r="AI46" i="22"/>
  <c r="H52" i="22"/>
  <c r="AL54" i="22"/>
  <c r="AI54" i="22"/>
  <c r="K57" i="22"/>
  <c r="N57" i="22"/>
  <c r="AF58" i="22"/>
  <c r="AI58" i="22"/>
  <c r="AK68" i="22"/>
  <c r="AN68" i="22"/>
  <c r="N70" i="22"/>
  <c r="K71" i="22"/>
  <c r="H72" i="22"/>
  <c r="AA74" i="22"/>
  <c r="X74" i="22"/>
  <c r="X93" i="22"/>
  <c r="F98" i="22"/>
  <c r="X100" i="22"/>
  <c r="AA100" i="22"/>
  <c r="N103" i="22"/>
  <c r="K103" i="22"/>
  <c r="AF105" i="22"/>
  <c r="AL105" i="22"/>
  <c r="H107" i="22"/>
  <c r="AK107" i="22"/>
  <c r="F111" i="22"/>
  <c r="V118" i="22"/>
  <c r="S118" i="22"/>
  <c r="I120" i="22"/>
  <c r="U130" i="22"/>
  <c r="I5" i="22"/>
  <c r="X7" i="22"/>
  <c r="N9" i="22"/>
  <c r="K15" i="22"/>
  <c r="V17" i="22"/>
  <c r="I18" i="22"/>
  <c r="F22" i="22"/>
  <c r="F23" i="22"/>
  <c r="L23" i="22"/>
  <c r="AK29" i="22"/>
  <c r="AH29" i="22"/>
  <c r="X30" i="22"/>
  <c r="L39" i="22"/>
  <c r="L44" i="22"/>
  <c r="K45" i="22"/>
  <c r="H45" i="22"/>
  <c r="AH46" i="22"/>
  <c r="AN46" i="22"/>
  <c r="AK46" i="22"/>
  <c r="AK52" i="22"/>
  <c r="AH54" i="22"/>
  <c r="AK54" i="22"/>
  <c r="AN54" i="22"/>
  <c r="AK58" i="22"/>
  <c r="AH58" i="22"/>
  <c r="AN63" i="22"/>
  <c r="U69" i="22"/>
  <c r="H82" i="22"/>
  <c r="AH82" i="22"/>
  <c r="AA84" i="22"/>
  <c r="X90" i="22"/>
  <c r="U90" i="22"/>
  <c r="AA94" i="22"/>
  <c r="X95" i="22"/>
  <c r="S100" i="22"/>
  <c r="Y102" i="22"/>
  <c r="V102" i="22"/>
  <c r="F103" i="22"/>
  <c r="S106" i="22"/>
  <c r="U117" i="22"/>
  <c r="V9" i="22"/>
  <c r="Y9" i="22"/>
  <c r="AN11" i="22"/>
  <c r="AH11" i="22"/>
  <c r="N14" i="22"/>
  <c r="AI16" i="22"/>
  <c r="N23" i="22"/>
  <c r="K23" i="22"/>
  <c r="H40" i="22"/>
  <c r="N41" i="22"/>
  <c r="K41" i="22"/>
  <c r="F45" i="22"/>
  <c r="L52" i="22"/>
  <c r="AF54" i="22"/>
  <c r="N63" i="22"/>
  <c r="H63" i="22"/>
  <c r="F64" i="22"/>
  <c r="L64" i="22"/>
  <c r="I64" i="22"/>
  <c r="AH68" i="22"/>
  <c r="N71" i="22"/>
  <c r="AK73" i="22"/>
  <c r="AN73" i="22"/>
  <c r="U75" i="22"/>
  <c r="S81" i="22"/>
  <c r="AL84" i="22"/>
  <c r="AI84" i="22"/>
  <c r="U87" i="22"/>
  <c r="AA87" i="22"/>
  <c r="AI93" i="22"/>
  <c r="AF93" i="22"/>
  <c r="Y95" i="22"/>
  <c r="L97" i="22"/>
  <c r="Y101" i="22"/>
  <c r="S101" i="22"/>
  <c r="X110" i="22"/>
  <c r="AA110" i="22"/>
  <c r="U110" i="22"/>
  <c r="AA116" i="22"/>
  <c r="H6" i="22"/>
  <c r="AA7" i="22"/>
  <c r="Y8" i="22"/>
  <c r="U9" i="22"/>
  <c r="X9" i="22"/>
  <c r="N10" i="22"/>
  <c r="AA12" i="22"/>
  <c r="Y14" i="22"/>
  <c r="V14" i="22"/>
  <c r="L18" i="22"/>
  <c r="H22" i="22"/>
  <c r="AK24" i="22"/>
  <c r="AN24" i="22"/>
  <c r="X32" i="22"/>
  <c r="AA35" i="22"/>
  <c r="X35" i="22"/>
  <c r="H36" i="22"/>
  <c r="Y51" i="22"/>
  <c r="V51" i="22"/>
  <c r="H57" i="22"/>
  <c r="AL59" i="22"/>
  <c r="AI59" i="22"/>
  <c r="AF59" i="22"/>
  <c r="K64" i="22"/>
  <c r="N64" i="22"/>
  <c r="H64" i="22"/>
  <c r="AI68" i="22"/>
  <c r="Y71" i="22"/>
  <c r="V71" i="22"/>
  <c r="S71" i="22"/>
  <c r="U74" i="22"/>
  <c r="L78" i="22"/>
  <c r="I78" i="22"/>
  <c r="F78" i="22"/>
  <c r="AH84" i="22"/>
  <c r="AK84" i="22"/>
  <c r="AN84" i="22"/>
  <c r="S87" i="22"/>
  <c r="AL89" i="22"/>
  <c r="AF89" i="22"/>
  <c r="AH94" i="22"/>
  <c r="AK94" i="22"/>
  <c r="U100" i="22"/>
  <c r="S102" i="22"/>
  <c r="H103" i="22"/>
  <c r="AI108" i="22"/>
  <c r="AL116" i="22"/>
  <c r="AI116" i="22"/>
  <c r="AA119" i="22"/>
  <c r="X119" i="22"/>
  <c r="U119" i="22"/>
  <c r="N7" i="22"/>
  <c r="H7" i="22"/>
  <c r="I12" i="22"/>
  <c r="F12" i="22"/>
  <c r="AK14" i="22"/>
  <c r="AN14" i="22"/>
  <c r="AI38" i="22"/>
  <c r="AF38" i="22"/>
  <c r="AF43" i="22"/>
  <c r="Y44" i="22"/>
  <c r="AI51" i="22"/>
  <c r="AL51" i="22"/>
  <c r="Y67" i="22"/>
  <c r="S67" i="22"/>
  <c r="X78" i="22"/>
  <c r="AA78" i="22"/>
  <c r="AN80" i="22"/>
  <c r="F85" i="22"/>
  <c r="AN87" i="22"/>
  <c r="AK87" i="22"/>
  <c r="I95" i="22"/>
  <c r="L95" i="22"/>
  <c r="AK106" i="22"/>
  <c r="AN106" i="22"/>
  <c r="AH106" i="22"/>
  <c r="AN110" i="22"/>
  <c r="AK110" i="22"/>
  <c r="K117" i="22"/>
  <c r="N117" i="22"/>
  <c r="AI119" i="22"/>
  <c r="AL119" i="22"/>
  <c r="F7" i="22"/>
  <c r="AN7" i="22"/>
  <c r="AL8" i="22"/>
  <c r="N12" i="22"/>
  <c r="K12" i="22"/>
  <c r="H12" i="22"/>
  <c r="F13" i="22"/>
  <c r="L13" i="22"/>
  <c r="AH35" i="22"/>
  <c r="AN35" i="22"/>
  <c r="U36" i="22"/>
  <c r="AK38" i="22"/>
  <c r="AH38" i="22"/>
  <c r="U41" i="22"/>
  <c r="AA41" i="22"/>
  <c r="H42" i="22"/>
  <c r="AK51" i="22"/>
  <c r="AH51" i="22"/>
  <c r="I55" i="22"/>
  <c r="I61" i="22"/>
  <c r="L61" i="22"/>
  <c r="N74" i="22"/>
  <c r="K74" i="22"/>
  <c r="I81" i="22"/>
  <c r="L81" i="22"/>
  <c r="N95" i="22"/>
  <c r="K95" i="22"/>
  <c r="H95" i="22"/>
  <c r="V98" i="22"/>
  <c r="AN102" i="22"/>
  <c r="AK102" i="22"/>
  <c r="AA104" i="22"/>
  <c r="U104" i="22"/>
  <c r="AA115" i="22"/>
  <c r="X115" i="22"/>
  <c r="U115" i="22"/>
  <c r="F117" i="22"/>
  <c r="AN119" i="22"/>
  <c r="AK119" i="22"/>
  <c r="AH119" i="22"/>
  <c r="AF5" i="22"/>
  <c r="AL5" i="22"/>
  <c r="L8" i="22"/>
  <c r="I8" i="22"/>
  <c r="F8" i="22"/>
  <c r="AH9" i="22"/>
  <c r="K13" i="22"/>
  <c r="N13" i="22"/>
  <c r="AL20" i="22"/>
  <c r="AF20" i="22"/>
  <c r="AL21" i="22"/>
  <c r="AI21" i="22"/>
  <c r="L31" i="22"/>
  <c r="I31" i="22"/>
  <c r="F31" i="22"/>
  <c r="I32" i="22"/>
  <c r="L32" i="22"/>
  <c r="AK39" i="22"/>
  <c r="AH39" i="22"/>
  <c r="AI40" i="22"/>
  <c r="AL40" i="22"/>
  <c r="S41" i="22"/>
  <c r="AA44" i="22"/>
  <c r="V46" i="22"/>
  <c r="Y46" i="22"/>
  <c r="AF51" i="22"/>
  <c r="K61" i="22"/>
  <c r="N61" i="22"/>
  <c r="Y68" i="22"/>
  <c r="V68" i="22"/>
  <c r="AK76" i="22"/>
  <c r="AN76" i="22"/>
  <c r="F95" i="22"/>
  <c r="AN99" i="22"/>
  <c r="AF119" i="22"/>
  <c r="AA128" i="22"/>
  <c r="X128" i="22"/>
  <c r="U128" i="22"/>
  <c r="L130" i="22"/>
  <c r="F130" i="22"/>
  <c r="I130" i="22"/>
  <c r="S84" i="22"/>
  <c r="N5" i="22"/>
  <c r="AL7" i="22"/>
  <c r="AI7" i="22"/>
  <c r="AL12" i="22"/>
  <c r="AI12" i="22"/>
  <c r="U14" i="22"/>
  <c r="AA14" i="22"/>
  <c r="X14" i="22"/>
  <c r="Y17" i="22"/>
  <c r="L29" i="22"/>
  <c r="F29" i="22"/>
  <c r="AI30" i="22"/>
  <c r="AF30" i="22"/>
  <c r="Y32" i="22"/>
  <c r="N34" i="22"/>
  <c r="K34" i="22"/>
  <c r="U51" i="22"/>
  <c r="X51" i="22"/>
  <c r="AK59" i="22"/>
  <c r="AH59" i="22"/>
  <c r="AK60" i="22"/>
  <c r="AN60" i="22"/>
  <c r="U71" i="22"/>
  <c r="X71" i="22"/>
  <c r="Y76" i="22"/>
  <c r="V76" i="22"/>
  <c r="AF80" i="22"/>
  <c r="AL80" i="22"/>
  <c r="AI80" i="22"/>
  <c r="F89" i="22"/>
  <c r="L89" i="22"/>
  <c r="U91" i="22"/>
  <c r="AA91" i="22"/>
  <c r="X91" i="22"/>
  <c r="S97" i="22"/>
  <c r="Y97" i="22"/>
  <c r="V97" i="22"/>
  <c r="AN98" i="22"/>
  <c r="V106" i="22"/>
  <c r="AK116" i="22"/>
  <c r="AN116" i="22"/>
  <c r="AH116" i="22"/>
  <c r="X120" i="22"/>
  <c r="U120" i="22"/>
  <c r="AA120" i="22"/>
  <c r="AN128" i="22"/>
  <c r="V5" i="22"/>
  <c r="Y5" i="22"/>
  <c r="AA8" i="22"/>
  <c r="AK12" i="22"/>
  <c r="AH12" i="22"/>
  <c r="AL16" i="22"/>
  <c r="Y21" i="22"/>
  <c r="V21" i="22"/>
  <c r="AI31" i="22"/>
  <c r="AL31" i="22"/>
  <c r="AA39" i="22"/>
  <c r="X39" i="22"/>
  <c r="U39" i="22"/>
  <c r="N40" i="22"/>
  <c r="L45" i="22"/>
  <c r="N46" i="22"/>
  <c r="H46" i="22"/>
  <c r="K46" i="22"/>
  <c r="N53" i="22"/>
  <c r="K53" i="22"/>
  <c r="L68" i="22"/>
  <c r="I68" i="22"/>
  <c r="AA75" i="22"/>
  <c r="X76" i="22"/>
  <c r="AA76" i="22"/>
  <c r="AA97" i="22"/>
  <c r="X97" i="22"/>
  <c r="U97" i="22"/>
  <c r="Y100" i="22"/>
  <c r="U111" i="22"/>
  <c r="AA111" i="22"/>
  <c r="AN129" i="22"/>
  <c r="AK129" i="22"/>
  <c r="AH129" i="22"/>
  <c r="X5" i="22"/>
  <c r="U5" i="22"/>
  <c r="N6" i="22"/>
  <c r="AF7" i="22"/>
  <c r="AF12" i="22"/>
  <c r="X21" i="22"/>
  <c r="U21" i="22"/>
  <c r="N22" i="22"/>
  <c r="H24" i="22"/>
  <c r="N24" i="22"/>
  <c r="Y28" i="22"/>
  <c r="S28" i="22"/>
  <c r="I30" i="22"/>
  <c r="F30" i="22"/>
  <c r="AH31" i="22"/>
  <c r="AK31" i="22"/>
  <c r="H34" i="22"/>
  <c r="S39" i="22"/>
  <c r="S40" i="22"/>
  <c r="Y40" i="22"/>
  <c r="V40" i="22"/>
  <c r="S44" i="22"/>
  <c r="AN58" i="22"/>
  <c r="K63" i="22"/>
  <c r="H68" i="22"/>
  <c r="K68" i="22"/>
  <c r="AI69" i="22"/>
  <c r="AL69" i="22"/>
  <c r="AL75" i="22"/>
  <c r="AI75" i="22"/>
  <c r="S76" i="22"/>
  <c r="I83" i="22"/>
  <c r="L83" i="22"/>
  <c r="AL93" i="22"/>
  <c r="AI94" i="22"/>
  <c r="AF99" i="22"/>
  <c r="AA107" i="22"/>
  <c r="X107" i="22"/>
  <c r="AL108" i="22"/>
  <c r="S111" i="22"/>
  <c r="AF113" i="22"/>
  <c r="AI113" i="22"/>
  <c r="AF118" i="22"/>
  <c r="AL118" i="22"/>
  <c r="AI118" i="22"/>
  <c r="AN132" i="22"/>
  <c r="AK132" i="22"/>
  <c r="S5" i="22"/>
  <c r="AK8" i="22"/>
  <c r="AH8" i="22"/>
  <c r="AK11" i="22"/>
  <c r="L16" i="22"/>
  <c r="S21" i="22"/>
  <c r="Y22" i="22"/>
  <c r="V22" i="22"/>
  <c r="I29" i="22"/>
  <c r="AF31" i="22"/>
  <c r="AH32" i="22"/>
  <c r="AN32" i="22"/>
  <c r="AK32" i="22"/>
  <c r="X40" i="22"/>
  <c r="AA40" i="22"/>
  <c r="N45" i="22"/>
  <c r="K55" i="22"/>
  <c r="N55" i="22"/>
  <c r="L59" i="22"/>
  <c r="I59" i="22"/>
  <c r="F59" i="22"/>
  <c r="AH60" i="22"/>
  <c r="L63" i="22"/>
  <c r="V64" i="22"/>
  <c r="Y64" i="22"/>
  <c r="F68" i="22"/>
  <c r="AK69" i="22"/>
  <c r="AN69" i="22"/>
  <c r="AH80" i="22"/>
  <c r="N83" i="22"/>
  <c r="K83" i="22"/>
  <c r="X87" i="22"/>
  <c r="U103" i="22"/>
  <c r="AA103" i="22"/>
  <c r="N105" i="22"/>
  <c r="K105" i="22"/>
  <c r="AK118" i="22"/>
  <c r="AN118" i="22"/>
  <c r="AH118" i="22"/>
  <c r="N132" i="22"/>
  <c r="K132" i="22"/>
  <c r="AF8" i="22"/>
  <c r="AA9" i="22"/>
  <c r="U10" i="22"/>
  <c r="AN13" i="22"/>
  <c r="AK13" i="22"/>
  <c r="U22" i="22"/>
  <c r="X22" i="22"/>
  <c r="AA22" i="22"/>
  <c r="V23" i="22"/>
  <c r="Y23" i="22"/>
  <c r="S45" i="22"/>
  <c r="V45" i="22"/>
  <c r="Y45" i="22"/>
  <c r="AL50" i="22"/>
  <c r="AF50" i="22"/>
  <c r="H53" i="22"/>
  <c r="F55" i="22"/>
  <c r="AN59" i="22"/>
  <c r="AI60" i="22"/>
  <c r="AF69" i="22"/>
  <c r="AA71" i="22"/>
  <c r="AF75" i="22"/>
  <c r="U76" i="22"/>
  <c r="F83" i="22"/>
  <c r="AL86" i="22"/>
  <c r="AI86" i="22"/>
  <c r="I89" i="22"/>
  <c r="AA90" i="22"/>
  <c r="L94" i="22"/>
  <c r="I94" i="22"/>
  <c r="S98" i="22"/>
  <c r="AH99" i="22"/>
  <c r="AN100" i="22"/>
  <c r="AK100" i="22"/>
  <c r="V111" i="22"/>
  <c r="AK7" i="22"/>
  <c r="AF9" i="22"/>
  <c r="AI9" i="22"/>
  <c r="AL9" i="22"/>
  <c r="L11" i="22"/>
  <c r="AI14" i="22"/>
  <c r="AL14" i="22"/>
  <c r="S22" i="22"/>
  <c r="AL30" i="22"/>
  <c r="Y39" i="22"/>
  <c r="U40" i="22"/>
  <c r="AK43" i="22"/>
  <c r="AH43" i="22"/>
  <c r="X44" i="22"/>
  <c r="X45" i="22"/>
  <c r="U45" i="22"/>
  <c r="AA51" i="22"/>
  <c r="AA57" i="22"/>
  <c r="U57" i="22"/>
  <c r="X57" i="22"/>
  <c r="L60" i="22"/>
  <c r="I60" i="22"/>
  <c r="Y62" i="22"/>
  <c r="S64" i="22"/>
  <c r="AL71" i="22"/>
  <c r="AI71" i="22"/>
  <c r="V78" i="22"/>
  <c r="Y78" i="22"/>
  <c r="AL81" i="22"/>
  <c r="AI81" i="22"/>
  <c r="K85" i="22"/>
  <c r="N85" i="22"/>
  <c r="AH86" i="22"/>
  <c r="AK86" i="22"/>
  <c r="AN94" i="22"/>
  <c r="AI97" i="22"/>
  <c r="AL97" i="22"/>
  <c r="AI99" i="22"/>
  <c r="AL101" i="22"/>
  <c r="AI101" i="22"/>
  <c r="AF101" i="22"/>
  <c r="U107" i="22"/>
  <c r="N116" i="22"/>
  <c r="K116" i="22"/>
  <c r="H116" i="22"/>
  <c r="H132" i="22"/>
  <c r="AH132" i="22"/>
  <c r="K8" i="22"/>
  <c r="H8" i="22"/>
  <c r="AN8" i="22"/>
  <c r="AA10" i="22"/>
  <c r="X11" i="22"/>
  <c r="U11" i="22"/>
  <c r="AH14" i="22"/>
  <c r="AK20" i="22"/>
  <c r="AH20" i="22"/>
  <c r="AK21" i="22"/>
  <c r="AH21" i="22"/>
  <c r="AI22" i="22"/>
  <c r="AL22" i="22"/>
  <c r="H32" i="22"/>
  <c r="N32" i="22"/>
  <c r="K32" i="22"/>
  <c r="AF39" i="22"/>
  <c r="K42" i="22"/>
  <c r="AL43" i="22"/>
  <c r="AI44" i="22"/>
  <c r="AF44" i="22"/>
  <c r="AA45" i="22"/>
  <c r="V54" i="22"/>
  <c r="Y54" i="22"/>
  <c r="AH56" i="22"/>
  <c r="AN56" i="22"/>
  <c r="AK56" i="22"/>
  <c r="H60" i="22"/>
  <c r="F61" i="22"/>
  <c r="V67" i="22"/>
  <c r="X68" i="22"/>
  <c r="U68" i="22"/>
  <c r="AH71" i="22"/>
  <c r="L75" i="22"/>
  <c r="I75" i="22"/>
  <c r="F75" i="22"/>
  <c r="U78" i="22"/>
  <c r="F81" i="22"/>
  <c r="Y83" i="22"/>
  <c r="V83" i="22"/>
  <c r="I85" i="22"/>
  <c r="AH87" i="22"/>
  <c r="K94" i="22"/>
  <c r="L100" i="22"/>
  <c r="I100" i="22"/>
  <c r="AH110" i="22"/>
  <c r="AN111" i="22"/>
  <c r="AK111" i="22"/>
  <c r="N114" i="22"/>
  <c r="K114" i="22"/>
  <c r="H114" i="22"/>
  <c r="H117" i="22"/>
  <c r="AA123" i="22"/>
  <c r="X123" i="22"/>
  <c r="N130" i="22"/>
  <c r="K130" i="22"/>
  <c r="H130" i="22"/>
  <c r="AK113" i="22"/>
  <c r="AN113" i="22"/>
  <c r="L50" i="22"/>
  <c r="F50" i="22"/>
  <c r="L80" i="22"/>
  <c r="F80" i="22"/>
  <c r="U101" i="22"/>
  <c r="X101" i="22"/>
  <c r="H118" i="22"/>
  <c r="N118" i="22"/>
  <c r="Y42" i="22"/>
  <c r="V42" i="22"/>
  <c r="AK53" i="22"/>
  <c r="AH53" i="22"/>
  <c r="H58" i="22"/>
  <c r="N58" i="22"/>
  <c r="K58" i="22"/>
  <c r="X70" i="22"/>
  <c r="U70" i="22"/>
  <c r="AH74" i="22"/>
  <c r="AN74" i="22"/>
  <c r="AK74" i="22"/>
  <c r="N86" i="22"/>
  <c r="K86" i="22"/>
  <c r="F92" i="22"/>
  <c r="L92" i="22"/>
  <c r="AN92" i="22"/>
  <c r="AK92" i="22"/>
  <c r="AK103" i="22"/>
  <c r="AH103" i="22"/>
  <c r="AN103" i="22"/>
  <c r="H108" i="22"/>
  <c r="N108" i="22"/>
  <c r="AH113" i="22"/>
  <c r="F118" i="22"/>
  <c r="AA49" i="22"/>
  <c r="U49" i="22"/>
  <c r="AF53" i="22"/>
  <c r="S70" i="22"/>
  <c r="AF74" i="22"/>
  <c r="AA79" i="22"/>
  <c r="X79" i="22"/>
  <c r="AK83" i="22"/>
  <c r="AH83" i="22"/>
  <c r="S85" i="22"/>
  <c r="Y85" i="22"/>
  <c r="S88" i="22"/>
  <c r="S96" i="22"/>
  <c r="AL100" i="22"/>
  <c r="AI100" i="22"/>
  <c r="AH108" i="22"/>
  <c r="F113" i="22"/>
  <c r="AK123" i="22"/>
  <c r="AN123" i="22"/>
  <c r="S124" i="22"/>
  <c r="AH127" i="22"/>
  <c r="H39" i="22"/>
  <c r="K39" i="22"/>
  <c r="Y43" i="22"/>
  <c r="V43" i="22"/>
  <c r="I51" i="22"/>
  <c r="L51" i="22"/>
  <c r="AI67" i="22"/>
  <c r="AL67" i="22"/>
  <c r="H78" i="22"/>
  <c r="K78" i="22"/>
  <c r="S80" i="22"/>
  <c r="Y80" i="22"/>
  <c r="AN90" i="22"/>
  <c r="AK90" i="22"/>
  <c r="AK93" i="22"/>
  <c r="AN93" i="22"/>
  <c r="AK109" i="22"/>
  <c r="AN109" i="22"/>
  <c r="X118" i="22"/>
  <c r="AA118" i="22"/>
  <c r="H128" i="22"/>
  <c r="N128" i="22"/>
  <c r="H54" i="22"/>
  <c r="K54" i="22"/>
  <c r="Y63" i="22"/>
  <c r="S63" i="22"/>
  <c r="V63" i="22"/>
  <c r="L84" i="22"/>
  <c r="I84" i="22"/>
  <c r="V86" i="22"/>
  <c r="Y86" i="22"/>
  <c r="AL96" i="22"/>
  <c r="AF96" i="22"/>
  <c r="H104" i="22"/>
  <c r="N104" i="22"/>
  <c r="N126" i="22"/>
  <c r="K126" i="22"/>
  <c r="S29" i="22"/>
  <c r="S43" i="22"/>
  <c r="F51" i="22"/>
  <c r="F54" i="22"/>
  <c r="F62" i="22"/>
  <c r="I62" i="22"/>
  <c r="L62" i="22"/>
  <c r="AF67" i="22"/>
  <c r="AF70" i="22"/>
  <c r="AF88" i="22"/>
  <c r="AL88" i="22"/>
  <c r="K93" i="22"/>
  <c r="N93" i="22"/>
  <c r="F109" i="22"/>
  <c r="Y113" i="22"/>
  <c r="S113" i="22"/>
  <c r="AH124" i="22"/>
  <c r="AN124" i="22"/>
  <c r="H21" i="22"/>
  <c r="K28" i="22"/>
  <c r="N28" i="22"/>
  <c r="AF28" i="22"/>
  <c r="AN42" i="22"/>
  <c r="AK42" i="22"/>
  <c r="AH42" i="22"/>
  <c r="AF47" i="22"/>
  <c r="K67" i="22"/>
  <c r="H67" i="22"/>
  <c r="H75" i="22"/>
  <c r="U80" i="22"/>
  <c r="F84" i="22"/>
  <c r="S86" i="22"/>
  <c r="AH90" i="22"/>
  <c r="AH93" i="22"/>
  <c r="I101" i="22"/>
  <c r="L101" i="22"/>
  <c r="AH101" i="22"/>
  <c r="AH109" i="22"/>
  <c r="F112" i="22"/>
  <c r="I112" i="22"/>
  <c r="AI117" i="22"/>
  <c r="AL117" i="22"/>
  <c r="U118" i="22"/>
  <c r="AF15" i="22"/>
  <c r="V16" i="22"/>
  <c r="AH19" i="22"/>
  <c r="U20" i="22"/>
  <c r="V25" i="22"/>
  <c r="S25" i="22"/>
  <c r="AF37" i="22"/>
  <c r="U38" i="22"/>
  <c r="F42" i="22"/>
  <c r="I42" i="22"/>
  <c r="AK44" i="22"/>
  <c r="Y53" i="22"/>
  <c r="V53" i="22"/>
  <c r="I54" i="22"/>
  <c r="U58" i="22"/>
  <c r="AH62" i="22"/>
  <c r="AI70" i="22"/>
  <c r="S72" i="22"/>
  <c r="Y72" i="22"/>
  <c r="S77" i="22"/>
  <c r="V80" i="22"/>
  <c r="AF85" i="22"/>
  <c r="H88" i="22"/>
  <c r="N88" i="22"/>
  <c r="H90" i="22"/>
  <c r="S92" i="22"/>
  <c r="N96" i="22"/>
  <c r="K96" i="22"/>
  <c r="AH96" i="22"/>
  <c r="AI107" i="22"/>
  <c r="AL107" i="22"/>
  <c r="U125" i="22"/>
  <c r="H126" i="22"/>
  <c r="AF128" i="22"/>
  <c r="AI128" i="22"/>
  <c r="I3" i="15" l="1"/>
</calcChain>
</file>

<file path=xl/sharedStrings.xml><?xml version="1.0" encoding="utf-8"?>
<sst xmlns="http://schemas.openxmlformats.org/spreadsheetml/2006/main" count="946" uniqueCount="341">
  <si>
    <t>ONLY CHANGE INFO IN YELLOW HIGHLIGHTED DROP DOWN TAB CELLS - EMAIL Tate McCoy (McCoy1@iastate.edu) if issues arise</t>
  </si>
  <si>
    <t>Program</t>
  </si>
  <si>
    <t>Student Type</t>
  </si>
  <si>
    <t>FTE*</t>
  </si>
  <si>
    <t>Time series</t>
  </si>
  <si>
    <t>Result</t>
  </si>
  <si>
    <t>Notes</t>
  </si>
  <si>
    <t>Contact</t>
  </si>
  <si>
    <t>Email</t>
  </si>
  <si>
    <t>Accounting</t>
  </si>
  <si>
    <t>Semester</t>
  </si>
  <si>
    <t>*FTE = Full Time Employment - .25 = 10 hr/wk, .5 = 20 hr/wk, .75= 30 hr/wk - Most appointments will be .5 FTE</t>
  </si>
  <si>
    <t>*PAP = Period Activity Pay - The GA's full stipend amount for their appointed position</t>
  </si>
  <si>
    <t>Appointment Type</t>
  </si>
  <si>
    <t>Minimum Stipend by FTE</t>
  </si>
  <si>
    <t>Full-Term</t>
  </si>
  <si>
    <t>Starting 9/16 to 10/18 or 2/1 to 3/7</t>
  </si>
  <si>
    <t>Summer</t>
  </si>
  <si>
    <t>1 Month</t>
  </si>
  <si>
    <t>1.5 Months</t>
  </si>
  <si>
    <t>2 Months</t>
  </si>
  <si>
    <t>2.5 Months</t>
  </si>
  <si>
    <t>Master GA</t>
  </si>
  <si>
    <t>PHD GA</t>
  </si>
  <si>
    <t>PHD Prelim GA</t>
  </si>
  <si>
    <t>**Shaded Columns are direct respondent data, other data is calcualted**</t>
  </si>
  <si>
    <t>Full Appointments are 4.5 Months (~9 payments)</t>
  </si>
  <si>
    <t xml:space="preserve">Formulas are close estimates; not exact, and not all stipend payments are uniform </t>
  </si>
  <si>
    <t>Department</t>
  </si>
  <si>
    <t>Semester Appointments</t>
  </si>
  <si>
    <t>Time Series</t>
  </si>
  <si>
    <t>9 Months</t>
  </si>
  <si>
    <t>12 Months</t>
  </si>
  <si>
    <t>0.25*                                 (.50 FTE * .5)</t>
  </si>
  <si>
    <t>0.5 FTE</t>
  </si>
  <si>
    <t>0.75*                        (.50 FTE*1.5)</t>
  </si>
  <si>
    <t>0.5 ((PAP/9)*2)</t>
  </si>
  <si>
    <t>0.5 ((PAP/9)*18)</t>
  </si>
  <si>
    <t>0.5 ((PAP/9)*24)</t>
  </si>
  <si>
    <t>Notes From Responses</t>
  </si>
  <si>
    <t xml:space="preserve"> We generally only offer .25fte GA positions in Ivy. </t>
  </si>
  <si>
    <t>Lacy Greenfield</t>
  </si>
  <si>
    <t>lacyg@iastate.edu</t>
  </si>
  <si>
    <t>Accounting Analytics</t>
  </si>
  <si>
    <t xml:space="preserve"> This program does not have GAs. </t>
  </si>
  <si>
    <t>Aerospace Engineering</t>
  </si>
  <si>
    <t xml:space="preserve"> We also have a stipend rate for PhD students that have completed their qualifer exam. This rate is $10,350. </t>
  </si>
  <si>
    <t xml:space="preserve">Maddi England </t>
  </si>
  <si>
    <t xml:space="preserve">madisone@iastate.edu </t>
  </si>
  <si>
    <t>Agricultural and Biosystems Engineering</t>
  </si>
  <si>
    <t>Kris Bell</t>
  </si>
  <si>
    <t>kabell@iastate.edu</t>
  </si>
  <si>
    <t>Agricultural Economics</t>
  </si>
  <si>
    <t>Amy Emmett</t>
  </si>
  <si>
    <t>abainum@iastate.edu</t>
  </si>
  <si>
    <t>Agricultural Education</t>
  </si>
  <si>
    <t xml:space="preserve"> The majority of our GAs are paid the minimum stipend, but not all. It depends on their duties. </t>
  </si>
  <si>
    <t>Suzanne Showalter</t>
  </si>
  <si>
    <t>suzshow@iastate.edu</t>
  </si>
  <si>
    <t>Agricultural Meteorology</t>
  </si>
  <si>
    <t xml:space="preserve"> Agricultural Meteorology currently operates on a fall, spring, summer stipend of 30,000 total per year.</t>
  </si>
  <si>
    <t>Kevin Desjean</t>
  </si>
  <si>
    <t>kdesjean@iastate.edu</t>
  </si>
  <si>
    <t>Agronomy</t>
  </si>
  <si>
    <t xml:space="preserve"> Online Only - VIA handbook and program site </t>
  </si>
  <si>
    <t>Analytical Chemistry</t>
  </si>
  <si>
    <t>Sarah Norvell</t>
  </si>
  <si>
    <t>norvell@iastate.edu</t>
  </si>
  <si>
    <t>Animal Breeding and Genetics</t>
  </si>
  <si>
    <t>Rose Mary Ross</t>
  </si>
  <si>
    <t>rmross@iastate.edu</t>
  </si>
  <si>
    <t>Animal Physiology</t>
  </si>
  <si>
    <t>Animal Science</t>
  </si>
  <si>
    <t>Anthropology</t>
  </si>
  <si>
    <t>Lori Krase-Cayton</t>
  </si>
  <si>
    <t>lorikc@iastate.edu</t>
  </si>
  <si>
    <t>Apparel, Merchandising, and Design</t>
  </si>
  <si>
    <t>Ann Marie Fiore</t>
  </si>
  <si>
    <t>amfiore@iastate</t>
  </si>
  <si>
    <t>Applied Linguistics and Technology</t>
  </si>
  <si>
    <t>Teresa Smiley</t>
  </si>
  <si>
    <t>tsmiley@iastate.edu</t>
  </si>
  <si>
    <t>Applied Mathematics</t>
  </si>
  <si>
    <t xml:space="preserve"> https://iastate.app.box.com/file/1184205440369 </t>
  </si>
  <si>
    <t>Amanda Hallman</t>
  </si>
  <si>
    <t>hallman1@iastate.edu</t>
  </si>
  <si>
    <t>Applied Physics</t>
  </si>
  <si>
    <t>Valerie Arnold</t>
  </si>
  <si>
    <t>varnold@iastate.edu</t>
  </si>
  <si>
    <t>Architecture</t>
  </si>
  <si>
    <t xml:space="preserve"> Architecture only offers 0.25-FTE and the Spring semester stipend is $5071.  The Master of Architecture is terminal and the MS Arch is a masters program.  </t>
  </si>
  <si>
    <t>Melissa Stenstrom</t>
  </si>
  <si>
    <t>msten@iastate.edu</t>
  </si>
  <si>
    <t>Artificial Intelligence</t>
  </si>
  <si>
    <t>Nicole Lewis</t>
  </si>
  <si>
    <t>nlewis1@iastate.edu</t>
  </si>
  <si>
    <t>Astrophysics</t>
  </si>
  <si>
    <t>VALERIE ARNOLD</t>
  </si>
  <si>
    <t>VARNOLD@IASTATE.EDU</t>
  </si>
  <si>
    <t>Athletic Training</t>
  </si>
  <si>
    <t>Mary Meier</t>
  </si>
  <si>
    <t>mary@iastate.edu</t>
  </si>
  <si>
    <t>Biochemistry</t>
  </si>
  <si>
    <t>Allison Ringholz</t>
  </si>
  <si>
    <t>anring@iastate.edu</t>
  </si>
  <si>
    <t>Bioinformatics and Computational Biology</t>
  </si>
  <si>
    <t xml:space="preserve"> Funding after the first year moves to departments.  They may provide a higher stipend after prelim.   </t>
  </si>
  <si>
    <t>Carla Harris</t>
  </si>
  <si>
    <t>charris@iastate.edu</t>
  </si>
  <si>
    <t>Biomedical Sciences</t>
  </si>
  <si>
    <t>Biomedical Sciences currently operates on a fall, spring, summer stipend of 30,000 total per year.</t>
  </si>
  <si>
    <t>Biophysics</t>
  </si>
  <si>
    <t>Business Administration</t>
  </si>
  <si>
    <t>Business Analytics</t>
  </si>
  <si>
    <t>Business and Technology</t>
  </si>
  <si>
    <t>Emily Meeks</t>
  </si>
  <si>
    <t>emeeks@iastate.edu</t>
  </si>
  <si>
    <t>Chemical Engineering</t>
  </si>
  <si>
    <t>SARAH LARKIN</t>
  </si>
  <si>
    <t>SALARKIN@IASTATE.EDU</t>
  </si>
  <si>
    <t>Chemistry</t>
  </si>
  <si>
    <t>Civil Engineering</t>
  </si>
  <si>
    <t xml:space="preserve"> Stipends increase proportionately with the Grad College Stipend minimums. </t>
  </si>
  <si>
    <t>Kathy Birdsall</t>
  </si>
  <si>
    <t>brdldy@iastate.edu</t>
  </si>
  <si>
    <t>Community and Regional Planning</t>
  </si>
  <si>
    <t xml:space="preserve"> Community and Regional Planning only offers 0.25-FTE with a stipend of $5071 for Spring 2024.  This is a masters program. </t>
  </si>
  <si>
    <t>Community Development</t>
  </si>
  <si>
    <t xml:space="preserve"> The masters of Community Development is an online degree and does not offer assistantships </t>
  </si>
  <si>
    <t>Computer Engineering</t>
  </si>
  <si>
    <t>Stacey Ross</t>
  </si>
  <si>
    <t>staceyr@iastate.edu</t>
  </si>
  <si>
    <t>Computer Science</t>
  </si>
  <si>
    <t>Condensed Matter Physics</t>
  </si>
  <si>
    <t>Creative Writing and Environment</t>
  </si>
  <si>
    <t>$9,837.00 with previous grad degree; $9,888.50 if graduate degree upon admission</t>
  </si>
  <si>
    <t>Crop Production and Physiology</t>
  </si>
  <si>
    <t xml:space="preserve">Crop Production and Physiology currently operates on a fall, spring, summer stipend of 30,000 total per year. </t>
  </si>
  <si>
    <t>Cyber Security</t>
  </si>
  <si>
    <t>Diet and Exercise</t>
  </si>
  <si>
    <t>Peter Clark</t>
  </si>
  <si>
    <t>pjclark@iastate.edu</t>
  </si>
  <si>
    <t>Digital Marketplace Analytics</t>
  </si>
  <si>
    <t xml:space="preserve"> DMA is a certificate program, and therefore does not have any GA positions </t>
  </si>
  <si>
    <t>Earth Science</t>
  </si>
  <si>
    <t xml:space="preserve"> VIA program Handbook </t>
  </si>
  <si>
    <t>Ecology and Evolutionary Biology</t>
  </si>
  <si>
    <t>Lynette Edsall</t>
  </si>
  <si>
    <t>camelot@iastate.edu</t>
  </si>
  <si>
    <t>Economics</t>
  </si>
  <si>
    <t>Education</t>
  </si>
  <si>
    <t>Patrick Determan</t>
  </si>
  <si>
    <t>patrickd@iastate.edu</t>
  </si>
  <si>
    <t>Electrical Engineering</t>
  </si>
  <si>
    <t>Energy Systems Engineering</t>
  </si>
  <si>
    <t xml:space="preserve"> VIA Program/Department Website </t>
  </si>
  <si>
    <t>Engineering Management</t>
  </si>
  <si>
    <t>Gary Mirka</t>
  </si>
  <si>
    <t>mirka@iastate.edu</t>
  </si>
  <si>
    <t>Engineering Mechanics</t>
  </si>
  <si>
    <t>Maddi England</t>
  </si>
  <si>
    <t>madisone@iastate.edu</t>
  </si>
  <si>
    <t>English</t>
  </si>
  <si>
    <t xml:space="preserve"> $9,837.00 with previous grad degree; $9,888.50 if grad degree upon admission </t>
  </si>
  <si>
    <t>Entomology</t>
  </si>
  <si>
    <t xml:space="preserve"> PhD students who passed their prelim will get a $100/mo increase in their stipend. </t>
  </si>
  <si>
    <t>Dai Nguyen</t>
  </si>
  <si>
    <t>dna112@iastate.edu</t>
  </si>
  <si>
    <t>Entrepreneurship</t>
  </si>
  <si>
    <t>Environmental Science</t>
  </si>
  <si>
    <t>Event Management</t>
  </si>
  <si>
    <t xml:space="preserve"> VIA Program Site </t>
  </si>
  <si>
    <t>Family and Consumer Sciences</t>
  </si>
  <si>
    <t>Julieanne Rogowski</t>
  </si>
  <si>
    <t>rogo@iastate.edu</t>
  </si>
  <si>
    <t>Finance</t>
  </si>
  <si>
    <t>Fisheries Biology</t>
  </si>
  <si>
    <t xml:space="preserve"> Some major professors will pay more than the minimum, especially for Ph.D. students, but we leave it to their discretion </t>
  </si>
  <si>
    <t>Sandra Schroeder</t>
  </si>
  <si>
    <t>Sandras2@iastate.edu</t>
  </si>
  <si>
    <t>Food Science and Technology</t>
  </si>
  <si>
    <t>Brenda Emery</t>
  </si>
  <si>
    <t>robynath@iastate.edu</t>
  </si>
  <si>
    <t>Forestry</t>
  </si>
  <si>
    <t xml:space="preserve"> Some major professors will pay more than the minimum, especially for Ph.D. students, but we leave it to their discretion. </t>
  </si>
  <si>
    <t>sandras2@iastate.edu</t>
  </si>
  <si>
    <t>Genetics and Genomics</t>
  </si>
  <si>
    <t xml:space="preserve"> We only provide funding for first year.  Departments may provide higher stipends after completing prelim. </t>
  </si>
  <si>
    <t>Geology</t>
  </si>
  <si>
    <t xml:space="preserve"> VIA Program Handbook </t>
  </si>
  <si>
    <t>Gerontology</t>
  </si>
  <si>
    <t>No Data Yet</t>
  </si>
  <si>
    <t>Graphic Design</t>
  </si>
  <si>
    <t xml:space="preserve"> Graphic Design only offers 0.25-FTE with a stipend of $5071 for Spring 2024.  The MFA in GD is a terminal degree and the MAxGD is a masters level. </t>
  </si>
  <si>
    <t>Healthcare Analytics and Operations</t>
  </si>
  <si>
    <t>Natallia Gray</t>
  </si>
  <si>
    <t>nagray@iastate.edu</t>
  </si>
  <si>
    <t>High Energy Physics</t>
  </si>
  <si>
    <t>Varnold@iastate.edu</t>
  </si>
  <si>
    <t>History</t>
  </si>
  <si>
    <t xml:space="preserve"> The History program does not have any master's students on assistantship this semester, but if we did this is what their stipend would be. </t>
  </si>
  <si>
    <t>Ashley Harris</t>
  </si>
  <si>
    <t>aharris1@iastate.edu</t>
  </si>
  <si>
    <t>Horticulture</t>
  </si>
  <si>
    <t>Kim Gaul</t>
  </si>
  <si>
    <t>kimgaul@iastate.edu</t>
  </si>
  <si>
    <t>Hospitality Management</t>
  </si>
  <si>
    <t>SoJung Lee</t>
  </si>
  <si>
    <t>sjlee@iastate.edu</t>
  </si>
  <si>
    <t>Human Computer Interaction</t>
  </si>
  <si>
    <t xml:space="preserve"> We based it on the student's major professor home department. </t>
  </si>
  <si>
    <t>Tiffany Kayser</t>
  </si>
  <si>
    <t>tlkayser@iastate.edu</t>
  </si>
  <si>
    <t>Human Development and Family Studies</t>
  </si>
  <si>
    <t>DeAnn Barnes</t>
  </si>
  <si>
    <t>dhbarnes@iastate.edu</t>
  </si>
  <si>
    <t>Immunobiology</t>
  </si>
  <si>
    <t>Industrial and Agricultural Technology</t>
  </si>
  <si>
    <t>Steven Freeman</t>
  </si>
  <si>
    <t>sfreeman@iastate.edu</t>
  </si>
  <si>
    <t>Industrial Design</t>
  </si>
  <si>
    <t xml:space="preserve"> MID only offers 0.25-FTE with a stipend of $5071 for Spring 2024.  MID is a terminal degree. </t>
  </si>
  <si>
    <t>Industrial Engineering</t>
  </si>
  <si>
    <t>Jess Severe</t>
  </si>
  <si>
    <t>jsevere@iastate.edu</t>
  </si>
  <si>
    <t>Information Systems</t>
  </si>
  <si>
    <t>Inorganic Chemistry</t>
  </si>
  <si>
    <t>Integrated Visual Arts</t>
  </si>
  <si>
    <t xml:space="preserve"> Art and Visual Culture only offers 0.25-FTE with a stipend of $5071 for Spring 2024.  The MFA in IVA is a terminal degree. </t>
  </si>
  <si>
    <t>Interdisciplinary Graduate Studies</t>
  </si>
  <si>
    <t xml:space="preserve"> VIA Melissa Stolt </t>
  </si>
  <si>
    <t>Tate</t>
  </si>
  <si>
    <t>Interior Design</t>
  </si>
  <si>
    <t xml:space="preserve"> Interior Design only offers 0.25-FTE with a stipend of $5071 for Spring 2024.  The MFA in Interior Design is a terminal degree and the MA in Interior Design is a masters level. </t>
  </si>
  <si>
    <t>Journalism and Mass Communication</t>
  </si>
  <si>
    <t xml:space="preserve"> Via Program Handbook - Usually only .25 FTE </t>
  </si>
  <si>
    <t>Kinesiology</t>
  </si>
  <si>
    <t>Gillette</t>
  </si>
  <si>
    <t>gillette@iastate.edu</t>
  </si>
  <si>
    <t>Landscape Architecture</t>
  </si>
  <si>
    <t xml:space="preserve"> Landscape Architecture only offers 0.25-FTE with a stipend of $5071 for Spring 2024.  MLA is a terminal degree. </t>
  </si>
  <si>
    <t>Materials Science and Engineering</t>
  </si>
  <si>
    <t>Julie Kuhlman</t>
  </si>
  <si>
    <t>jkuhlman@iastate.edu</t>
  </si>
  <si>
    <t>Mathematics</t>
  </si>
  <si>
    <t>Mathematics Education</t>
  </si>
  <si>
    <t>Meat Science</t>
  </si>
  <si>
    <t>Mechanical Engineering</t>
  </si>
  <si>
    <t xml:space="preserve"> these are increasing to 11025 for MS/pre-prelim PhD and 11475 for post-prelim PhD from Fall 2024 </t>
  </si>
  <si>
    <t>Pranav Shrotriya</t>
  </si>
  <si>
    <t>shrotriy@iastate.edu</t>
  </si>
  <si>
    <t>Meteorology</t>
  </si>
  <si>
    <t xml:space="preserve"> VIA handbook/Geology Handbook (Department of Geological and Atmospheric Sciences) </t>
  </si>
  <si>
    <t>Microbiology</t>
  </si>
  <si>
    <t xml:space="preserve"> Microbiology is interdepartmental program and only funds students in their first year.  </t>
  </si>
  <si>
    <t>Molecular, Cellular and Developmental Biology</t>
  </si>
  <si>
    <t>Neuroscience</t>
  </si>
  <si>
    <t xml:space="preserve"> This is for the first semester.  Once the student has chosen a home department, the stipend rate is based on the home department. </t>
  </si>
  <si>
    <t>Nuclear Physics</t>
  </si>
  <si>
    <t>Varnold@idastate.edu</t>
  </si>
  <si>
    <t>Nutritional Sciences</t>
  </si>
  <si>
    <t xml:space="preserve"> This amount is for the first semester.  Once the student has chosen their home department, the stipend is based on the home department. </t>
  </si>
  <si>
    <t>Organic Chemistry</t>
  </si>
  <si>
    <t>Physical Chemistry</t>
  </si>
  <si>
    <t>Physics</t>
  </si>
  <si>
    <t>Plant Biology</t>
  </si>
  <si>
    <t xml:space="preserve"> IPB only funds new students in their first year while they perform rotations.   </t>
  </si>
  <si>
    <t>Plant Breeding</t>
  </si>
  <si>
    <t xml:space="preserve"> Plant Breeding currently operates on a fall, spring, summer stipend of 30,000 total per year. </t>
  </si>
  <si>
    <t>Plant Pathology</t>
  </si>
  <si>
    <t xml:space="preserve"> MS and PhD base stipend are the same.   </t>
  </si>
  <si>
    <t>Political Science</t>
  </si>
  <si>
    <t xml:space="preserve"> The Political Science program does not have any doctoral students. </t>
  </si>
  <si>
    <t>Population Sciences in Animal Health</t>
  </si>
  <si>
    <t xml:space="preserve"> Via Handbook </t>
  </si>
  <si>
    <t>Professional Practice in Dietetics</t>
  </si>
  <si>
    <t>Mridul Datta</t>
  </si>
  <si>
    <t>mdatta@iastate.edu</t>
  </si>
  <si>
    <t>Psychology</t>
  </si>
  <si>
    <t>Sarah Kallsen</t>
  </si>
  <si>
    <t>kallsen@iastate.edu</t>
  </si>
  <si>
    <t>Real Estate Development</t>
  </si>
  <si>
    <t>James Brown</t>
  </si>
  <si>
    <t>jrbrown@iastate.edu</t>
  </si>
  <si>
    <t>Rhetoric and Professional Communication</t>
  </si>
  <si>
    <t xml:space="preserve"> Base with no previous grad degree; $9,888.50 if grad degree upon admission (For base PHD only) </t>
  </si>
  <si>
    <t>Rhetoric, Composition, and Professional Communication</t>
  </si>
  <si>
    <t xml:space="preserve"> Base with no previous grad degree; $9,888.50 if grad degree upon admission </t>
  </si>
  <si>
    <t>Rural Agricultural Technological and Environmental History</t>
  </si>
  <si>
    <t xml:space="preserve"> The RATE program is a doctoral program. </t>
  </si>
  <si>
    <t>Rural Sociology</t>
  </si>
  <si>
    <t>Rachel Burlingame</t>
  </si>
  <si>
    <t>rmb@iastate.edu</t>
  </si>
  <si>
    <t>Science Education</t>
  </si>
  <si>
    <t>Secondary Education</t>
  </si>
  <si>
    <t>Seed Technology and Business</t>
  </si>
  <si>
    <t>Lori Youngberg</t>
  </si>
  <si>
    <t>lyoung@iastate.edu</t>
  </si>
  <si>
    <t>Sociology</t>
  </si>
  <si>
    <t>Soil Science</t>
  </si>
  <si>
    <t xml:space="preserve"> Soil Science currently operates on a fall, spring, summer stipend of 30,000 total per year. </t>
  </si>
  <si>
    <t>Statistics</t>
  </si>
  <si>
    <t>Ann Hawkins</t>
  </si>
  <si>
    <t>anniehwk@iastate.edu</t>
  </si>
  <si>
    <t>Sustainable Agriculture</t>
  </si>
  <si>
    <t>Sustainable Environments</t>
  </si>
  <si>
    <t>SUSE Does not offer assistantships</t>
  </si>
  <si>
    <t>Rob Whitehead</t>
  </si>
  <si>
    <t>rwhitehead@iastate.edu</t>
  </si>
  <si>
    <t>Systems Engineering</t>
  </si>
  <si>
    <t>Teaching English as a Second Language/Applied Linguistics</t>
  </si>
  <si>
    <t xml:space="preserve">  Base with no previous grad degree; $9,888.50 if grad degree upon admission </t>
  </si>
  <si>
    <t>Toxicology</t>
  </si>
  <si>
    <t>Aileen Keating</t>
  </si>
  <si>
    <t>akeeting@iastate.edu</t>
  </si>
  <si>
    <t>Transportation</t>
  </si>
  <si>
    <t>Urban Design</t>
  </si>
  <si>
    <t xml:space="preserve"> The Master of Urban Design does not offer assistantships.   </t>
  </si>
  <si>
    <t>Veterinary Clinical Science</t>
  </si>
  <si>
    <t>Al Jergens</t>
  </si>
  <si>
    <t>ajergens@iastate.edu</t>
  </si>
  <si>
    <t>Veterinary Microbiology</t>
  </si>
  <si>
    <t>Tammy Krock</t>
  </si>
  <si>
    <t>takrock@iastate.edu</t>
  </si>
  <si>
    <t>Veterinary Pathology</t>
  </si>
  <si>
    <t xml:space="preserve"> Our Department is always above the minimum, no set amount.  </t>
  </si>
  <si>
    <t>Krista Hibbs</t>
  </si>
  <si>
    <t>hibbs@iastate.edu</t>
  </si>
  <si>
    <t>Veterinary Preventive Medicine</t>
  </si>
  <si>
    <t>Chloe Petersen</t>
  </si>
  <si>
    <t>cmpete@iastate.edu</t>
  </si>
  <si>
    <t>Wildlife Ecology</t>
  </si>
  <si>
    <t>Wind Energy Science, Engineering, and Policy</t>
  </si>
  <si>
    <t>All in .5 FTE</t>
  </si>
  <si>
    <t>PHD</t>
  </si>
  <si>
    <t>PHD Prelim</t>
  </si>
  <si>
    <t>Master</t>
  </si>
  <si>
    <t>NREM</t>
  </si>
  <si>
    <t>Via Handbook and other minimum rates for programs in same department. Masters only - Non Thesis degree</t>
  </si>
  <si>
    <t>Graduate College Minimums - FY25</t>
  </si>
  <si>
    <t>Last Update - 5/7/2024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</si>
</sst>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</font>
    <font>
      <b/>
      <u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i/>
      <sz val="10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3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0">
    <xf numFmtId="0" fontId="0" fillId="0" borderId="0" xfId="0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4" fontId="0" fillId="0" borderId="7" xfId="0" applyNumberFormat="1" applyBorder="1"/>
    <xf numFmtId="0" fontId="0" fillId="0" borderId="8" xfId="0" applyBorder="1"/>
    <xf numFmtId="49" fontId="4" fillId="0" borderId="0" xfId="0" applyNumberFormat="1" applyFont="1"/>
    <xf numFmtId="0" fontId="3" fillId="0" borderId="0" xfId="0" applyFont="1"/>
    <xf numFmtId="0" fontId="9" fillId="0" borderId="0" xfId="0" applyFont="1"/>
    <xf numFmtId="2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3" borderId="0" xfId="0" applyFill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2" fontId="2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0" fillId="0" borderId="18" xfId="2" applyBorder="1" applyAlignment="1">
      <alignment horizontal="left" vertical="center" wrapText="1"/>
    </xf>
    <xf numFmtId="0" fontId="10" fillId="0" borderId="19" xfId="2" applyBorder="1" applyAlignment="1">
      <alignment horizontal="left" vertical="center" wrapText="1"/>
    </xf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0" fillId="0" borderId="1" xfId="0" applyBorder="1"/>
    <xf numFmtId="164" fontId="0" fillId="0" borderId="0" xfId="1" applyNumberFormat="1" applyFont="1" applyBorder="1" applyAlignment="1">
      <alignment horizontal="left" vertical="center"/>
    </xf>
    <xf numFmtId="164" fontId="4" fillId="5" borderId="0" xfId="0" applyNumberFormat="1" applyFont="1" applyFill="1" applyAlignment="1">
      <alignment horizontal="left" vertical="center"/>
    </xf>
    <xf numFmtId="164" fontId="0" fillId="2" borderId="14" xfId="1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8" xfId="1" applyNumberFormat="1" applyFont="1" applyBorder="1" applyAlignment="1">
      <alignment horizontal="left" vertical="center"/>
    </xf>
    <xf numFmtId="164" fontId="0" fillId="3" borderId="0" xfId="1" applyNumberFormat="1" applyFont="1" applyFill="1" applyBorder="1" applyAlignment="1">
      <alignment horizontal="left" vertical="center"/>
    </xf>
    <xf numFmtId="164" fontId="0" fillId="3" borderId="14" xfId="1" applyNumberFormat="1" applyFon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164" fontId="0" fillId="3" borderId="10" xfId="0" applyNumberFormat="1" applyFill="1" applyBorder="1" applyAlignment="1">
      <alignment horizontal="left" vertical="center"/>
    </xf>
    <xf numFmtId="164" fontId="0" fillId="3" borderId="18" xfId="1" applyNumberFormat="1" applyFont="1" applyFill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0" fillId="0" borderId="18" xfId="1" applyNumberFormat="1" applyFon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left" vertical="center"/>
    </xf>
    <xf numFmtId="164" fontId="0" fillId="2" borderId="0" xfId="1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left" vertical="center"/>
    </xf>
    <xf numFmtId="164" fontId="0" fillId="0" borderId="20" xfId="1" applyNumberFormat="1" applyFont="1" applyBorder="1" applyAlignment="1">
      <alignment horizontal="left" vertical="center"/>
    </xf>
    <xf numFmtId="164" fontId="4" fillId="5" borderId="20" xfId="0" applyNumberFormat="1" applyFont="1" applyFill="1" applyBorder="1" applyAlignment="1">
      <alignment horizontal="left" vertical="center"/>
    </xf>
    <xf numFmtId="164" fontId="0" fillId="0" borderId="21" xfId="1" applyNumberFormat="1" applyFont="1" applyBorder="1" applyAlignment="1">
      <alignment horizontal="left" vertical="center"/>
    </xf>
    <xf numFmtId="164" fontId="0" fillId="2" borderId="20" xfId="0" applyNumberFormat="1" applyFill="1" applyBorder="1" applyAlignment="1">
      <alignment horizontal="left" vertical="center"/>
    </xf>
    <xf numFmtId="164" fontId="0" fillId="0" borderId="21" xfId="0" applyNumberFormat="1" applyBorder="1" applyAlignment="1">
      <alignment horizontal="left" vertical="center"/>
    </xf>
    <xf numFmtId="164" fontId="0" fillId="0" borderId="20" xfId="0" applyNumberFormat="1" applyBorder="1" applyAlignment="1">
      <alignment horizontal="left" vertical="center"/>
    </xf>
    <xf numFmtId="164" fontId="0" fillId="0" borderId="22" xfId="0" applyNumberFormat="1" applyBorder="1" applyAlignment="1">
      <alignment horizontal="left" vertical="center"/>
    </xf>
    <xf numFmtId="164" fontId="0" fillId="0" borderId="19" xfId="1" applyNumberFormat="1" applyFont="1" applyBorder="1" applyAlignment="1">
      <alignment horizontal="left" vertical="center"/>
    </xf>
    <xf numFmtId="44" fontId="0" fillId="5" borderId="32" xfId="1" applyFont="1" applyFill="1" applyBorder="1" applyProtection="1"/>
    <xf numFmtId="0" fontId="3" fillId="6" borderId="0" xfId="0" applyFont="1" applyFill="1" applyProtection="1">
      <protection hidden="1"/>
    </xf>
    <xf numFmtId="0" fontId="0" fillId="4" borderId="38" xfId="0" applyFill="1" applyBorder="1" applyProtection="1"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8" fillId="0" borderId="18" xfId="2" applyFont="1" applyBorder="1" applyAlignment="1">
      <alignment horizontal="left" vertical="center" wrapText="1"/>
    </xf>
    <xf numFmtId="164" fontId="14" fillId="5" borderId="0" xfId="0" applyNumberFormat="1" applyFont="1" applyFill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0" fillId="6" borderId="0" xfId="0" applyFill="1"/>
    <xf numFmtId="0" fontId="13" fillId="6" borderId="0" xfId="0" applyFont="1" applyFill="1"/>
    <xf numFmtId="0" fontId="13" fillId="6" borderId="0" xfId="0" applyFont="1" applyFill="1" applyAlignment="1">
      <alignment vertical="top"/>
    </xf>
    <xf numFmtId="0" fontId="8" fillId="5" borderId="3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44" fontId="8" fillId="6" borderId="0" xfId="1" applyFont="1" applyFill="1" applyBorder="1" applyAlignment="1" applyProtection="1">
      <alignment horizontal="left" vertical="center"/>
    </xf>
    <xf numFmtId="44" fontId="8" fillId="6" borderId="42" xfId="1" applyFont="1" applyFill="1" applyBorder="1" applyAlignment="1" applyProtection="1">
      <alignment horizontal="left" vertical="center"/>
    </xf>
    <xf numFmtId="44" fontId="8" fillId="5" borderId="0" xfId="1" applyFont="1" applyFill="1" applyBorder="1" applyAlignment="1" applyProtection="1">
      <alignment horizontal="left" vertical="center" wrapText="1"/>
    </xf>
    <xf numFmtId="44" fontId="8" fillId="5" borderId="42" xfId="1" applyFont="1" applyFill="1" applyBorder="1" applyAlignment="1" applyProtection="1">
      <alignment horizontal="left" vertical="center" wrapText="1"/>
    </xf>
    <xf numFmtId="44" fontId="8" fillId="5" borderId="0" xfId="1" applyFont="1" applyFill="1" applyBorder="1" applyAlignment="1" applyProtection="1">
      <alignment horizontal="left" vertical="center"/>
    </xf>
    <xf numFmtId="44" fontId="8" fillId="5" borderId="42" xfId="1" applyFont="1" applyFill="1" applyBorder="1" applyAlignment="1" applyProtection="1">
      <alignment horizontal="left" vertical="center"/>
    </xf>
    <xf numFmtId="44" fontId="8" fillId="6" borderId="36" xfId="1" applyFont="1" applyFill="1" applyBorder="1" applyAlignment="1" applyProtection="1">
      <alignment horizontal="left" vertical="center"/>
    </xf>
    <xf numFmtId="44" fontId="8" fillId="6" borderId="37" xfId="1" applyFont="1" applyFill="1" applyBorder="1" applyAlignment="1" applyProtection="1">
      <alignment horizontal="left" vertical="center"/>
    </xf>
    <xf numFmtId="44" fontId="8" fillId="8" borderId="0" xfId="1" applyFont="1" applyFill="1" applyBorder="1" applyAlignment="1" applyProtection="1">
      <alignment horizontal="left" vertical="center"/>
    </xf>
    <xf numFmtId="44" fontId="8" fillId="8" borderId="42" xfId="1" applyFont="1" applyFill="1" applyBorder="1" applyAlignment="1" applyProtection="1">
      <alignment horizontal="left" vertical="center"/>
    </xf>
    <xf numFmtId="44" fontId="8" fillId="6" borderId="39" xfId="1" applyFont="1" applyFill="1" applyBorder="1" applyAlignment="1" applyProtection="1">
      <alignment horizontal="left" vertical="center"/>
    </xf>
    <xf numFmtId="44" fontId="8" fillId="6" borderId="40" xfId="1" applyFont="1" applyFill="1" applyBorder="1" applyAlignment="1" applyProtection="1">
      <alignment horizontal="left" vertical="center"/>
    </xf>
    <xf numFmtId="0" fontId="0" fillId="5" borderId="33" xfId="0" applyFill="1" applyBorder="1" applyAlignment="1">
      <alignment wrapText="1"/>
    </xf>
    <xf numFmtId="0" fontId="0" fillId="5" borderId="33" xfId="0" applyFill="1" applyBorder="1"/>
    <xf numFmtId="0" fontId="0" fillId="5" borderId="34" xfId="0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0" xfId="0" applyFont="1" applyFill="1"/>
    <xf numFmtId="0" fontId="3" fillId="2" borderId="42" xfId="0" applyFont="1" applyFill="1" applyBorder="1"/>
    <xf numFmtId="0" fontId="5" fillId="7" borderId="35" xfId="0" applyFont="1" applyFill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top"/>
    </xf>
    <xf numFmtId="0" fontId="7" fillId="5" borderId="30" xfId="0" applyFont="1" applyFill="1" applyBorder="1" applyAlignment="1">
      <alignment horizontal="center" vertical="top"/>
    </xf>
    <xf numFmtId="0" fontId="7" fillId="5" borderId="19" xfId="0" applyFont="1" applyFill="1" applyBorder="1" applyAlignment="1">
      <alignment horizontal="center" vertical="top"/>
    </xf>
    <xf numFmtId="0" fontId="7" fillId="5" borderId="2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15" fillId="5" borderId="43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2200"/>
      <color rgb="FFFAFABC"/>
      <color rgb="FFFFC7CE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rad-college.iastate.edu/academics/programs/apresults.php?id=25" TargetMode="External"/><Relationship Id="rId117" Type="http://schemas.openxmlformats.org/officeDocument/2006/relationships/hyperlink" Target="https://www.grad-college.iastate.edu/academics/programs/apresults.php?id=107" TargetMode="External"/><Relationship Id="rId21" Type="http://schemas.openxmlformats.org/officeDocument/2006/relationships/hyperlink" Target="https://www.grad-college.iastate.edu/academics/programs/apresults.php?id=145" TargetMode="External"/><Relationship Id="rId42" Type="http://schemas.openxmlformats.org/officeDocument/2006/relationships/hyperlink" Target="https://www.grad-college.iastate.edu/academics/programs/apresults.php?id=37" TargetMode="External"/><Relationship Id="rId47" Type="http://schemas.openxmlformats.org/officeDocument/2006/relationships/hyperlink" Target="https://www.grad-college.iastate.edu/academics/programs/apresults.php?id=117" TargetMode="External"/><Relationship Id="rId63" Type="http://schemas.openxmlformats.org/officeDocument/2006/relationships/hyperlink" Target="https://www.grad-college.iastate.edu/academics/programs/apresults.php?id=54" TargetMode="External"/><Relationship Id="rId68" Type="http://schemas.openxmlformats.org/officeDocument/2006/relationships/hyperlink" Target="https://www.grad-college.iastate.edu/academics/programs/apresults.php?id=59" TargetMode="External"/><Relationship Id="rId84" Type="http://schemas.openxmlformats.org/officeDocument/2006/relationships/hyperlink" Target="https://www.grad-college.iastate.edu/academics/programs/apresults.php?id=147" TargetMode="External"/><Relationship Id="rId89" Type="http://schemas.openxmlformats.org/officeDocument/2006/relationships/hyperlink" Target="https://www.grad-college.iastate.edu/academics/programs/apresults.php?id=81" TargetMode="External"/><Relationship Id="rId112" Type="http://schemas.openxmlformats.org/officeDocument/2006/relationships/hyperlink" Target="https://www.grad-college.iastate.edu/academics/programs/apresults.php?id=102" TargetMode="External"/><Relationship Id="rId16" Type="http://schemas.openxmlformats.org/officeDocument/2006/relationships/hyperlink" Target="https://www.grad-college.iastate.edu/academics/programs/apresults.php?id=16" TargetMode="External"/><Relationship Id="rId107" Type="http://schemas.openxmlformats.org/officeDocument/2006/relationships/hyperlink" Target="https://www.grad-college.iastate.edu/academics/programs/apresults.php?id=97" TargetMode="External"/><Relationship Id="rId11" Type="http://schemas.openxmlformats.org/officeDocument/2006/relationships/hyperlink" Target="https://www.grad-college.iastate.edu/academics/programs/apresults.php?id=11" TargetMode="External"/><Relationship Id="rId32" Type="http://schemas.openxmlformats.org/officeDocument/2006/relationships/hyperlink" Target="https://www.grad-college.iastate.edu/academics/programs/apresults.php?id=30" TargetMode="External"/><Relationship Id="rId37" Type="http://schemas.openxmlformats.org/officeDocument/2006/relationships/hyperlink" Target="https://www.grad-college.iastate.edu/academics/programs/apresults.php?id=34" TargetMode="External"/><Relationship Id="rId53" Type="http://schemas.openxmlformats.org/officeDocument/2006/relationships/hyperlink" Target="https://www.grad-college.iastate.edu/academics/programs/apresults.php?id=46" TargetMode="External"/><Relationship Id="rId58" Type="http://schemas.openxmlformats.org/officeDocument/2006/relationships/hyperlink" Target="https://www.grad-college.iastate.edu/academics/programs/apresults.php?id=50" TargetMode="External"/><Relationship Id="rId74" Type="http://schemas.openxmlformats.org/officeDocument/2006/relationships/hyperlink" Target="https://www.grad-college.iastate.edu/academics/programs/apresults.php?id=65" TargetMode="External"/><Relationship Id="rId79" Type="http://schemas.openxmlformats.org/officeDocument/2006/relationships/hyperlink" Target="https://www.grad-college.iastate.edu/academics/programs/apresults.php?id=72" TargetMode="External"/><Relationship Id="rId102" Type="http://schemas.openxmlformats.org/officeDocument/2006/relationships/hyperlink" Target="https://www.grad-college.iastate.edu/academics/programs/apresults.php?id=93" TargetMode="External"/><Relationship Id="rId123" Type="http://schemas.openxmlformats.org/officeDocument/2006/relationships/hyperlink" Target="https://www.grad-college.iastate.edu/academics/programs/apresults.php?id=113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www.grad-college.iastate.edu/academics/programs/apresults.php?id=3" TargetMode="External"/><Relationship Id="rId90" Type="http://schemas.openxmlformats.org/officeDocument/2006/relationships/hyperlink" Target="https://www.grad-college.iastate.edu/academics/programs/apresults.php?id=82" TargetMode="External"/><Relationship Id="rId95" Type="http://schemas.openxmlformats.org/officeDocument/2006/relationships/hyperlink" Target="https://www.grad-college.iastate.edu/academics/programs/apresults.php?id=87" TargetMode="External"/><Relationship Id="rId19" Type="http://schemas.openxmlformats.org/officeDocument/2006/relationships/hyperlink" Target="https://www.grad-college.iastate.edu/academics/programs/apresults.php?id=146" TargetMode="External"/><Relationship Id="rId14" Type="http://schemas.openxmlformats.org/officeDocument/2006/relationships/hyperlink" Target="https://www.grad-college.iastate.edu/academics/programs/apresults.php?id=14" TargetMode="External"/><Relationship Id="rId22" Type="http://schemas.openxmlformats.org/officeDocument/2006/relationships/hyperlink" Target="https://www.grad-college.iastate.edu/academics/programs/apresults.php?id=20" TargetMode="External"/><Relationship Id="rId27" Type="http://schemas.openxmlformats.org/officeDocument/2006/relationships/hyperlink" Target="https://www.grad-college.iastate.edu/academics/programs/apresults.php?id=119" TargetMode="External"/><Relationship Id="rId30" Type="http://schemas.openxmlformats.org/officeDocument/2006/relationships/hyperlink" Target="https://www.grad-college.iastate.edu/academics/programs/apresults.php?id=28" TargetMode="External"/><Relationship Id="rId35" Type="http://schemas.openxmlformats.org/officeDocument/2006/relationships/hyperlink" Target="https://www.grad-college.iastate.edu/academics/programs/apresults.php?id=32" TargetMode="External"/><Relationship Id="rId43" Type="http://schemas.openxmlformats.org/officeDocument/2006/relationships/hyperlink" Target="https://www.grad-college.iastate.edu/academics/programs/apresults.php?id=38" TargetMode="External"/><Relationship Id="rId48" Type="http://schemas.openxmlformats.org/officeDocument/2006/relationships/hyperlink" Target="https://www.grad-college.iastate.edu/academics/programs/apresults.php?id=42" TargetMode="External"/><Relationship Id="rId56" Type="http://schemas.openxmlformats.org/officeDocument/2006/relationships/hyperlink" Target="https://www.grad-college.iastate.edu/academics/programs/apresults.php?id=48" TargetMode="External"/><Relationship Id="rId64" Type="http://schemas.openxmlformats.org/officeDocument/2006/relationships/hyperlink" Target="https://www.grad-college.iastate.edu/academics/programs/apresults.php?id=149" TargetMode="External"/><Relationship Id="rId69" Type="http://schemas.openxmlformats.org/officeDocument/2006/relationships/hyperlink" Target="https://www.grad-college.iastate.edu/academics/programs/apresults.php?id=60" TargetMode="External"/><Relationship Id="rId77" Type="http://schemas.openxmlformats.org/officeDocument/2006/relationships/hyperlink" Target="https://www.grad-college.iastate.edu/academics/programs/apresults.php?id=70" TargetMode="External"/><Relationship Id="rId100" Type="http://schemas.openxmlformats.org/officeDocument/2006/relationships/hyperlink" Target="https://www.grad-college.iastate.edu/academics/programs/apresults.php?id=141" TargetMode="External"/><Relationship Id="rId105" Type="http://schemas.openxmlformats.org/officeDocument/2006/relationships/hyperlink" Target="https://www.grad-college.iastate.edu/academics/programs/apresults.php?id=95" TargetMode="External"/><Relationship Id="rId113" Type="http://schemas.openxmlformats.org/officeDocument/2006/relationships/hyperlink" Target="https://www.grad-college.iastate.edu/academics/programs/apresults.php?id=103" TargetMode="External"/><Relationship Id="rId118" Type="http://schemas.openxmlformats.org/officeDocument/2006/relationships/hyperlink" Target="https://www.grad-college.iastate.edu/academics/programs/apresults.php?id=108" TargetMode="External"/><Relationship Id="rId126" Type="http://schemas.openxmlformats.org/officeDocument/2006/relationships/hyperlink" Target="https://www.grad-college.iastate.edu/academics/programs/apresults.php?id=116" TargetMode="External"/><Relationship Id="rId8" Type="http://schemas.openxmlformats.org/officeDocument/2006/relationships/hyperlink" Target="https://www.grad-college.iastate.edu/academics/programs/apresults.php?id=8" TargetMode="External"/><Relationship Id="rId51" Type="http://schemas.openxmlformats.org/officeDocument/2006/relationships/hyperlink" Target="https://www.grad-college.iastate.edu/academics/programs/apresults.php?id=45" TargetMode="External"/><Relationship Id="rId72" Type="http://schemas.openxmlformats.org/officeDocument/2006/relationships/hyperlink" Target="https://www.grad-college.iastate.edu/academics/programs/apresults.php?id=63" TargetMode="External"/><Relationship Id="rId80" Type="http://schemas.openxmlformats.org/officeDocument/2006/relationships/hyperlink" Target="https://www.grad-college.iastate.edu/academics/programs/apresults.php?id=73" TargetMode="External"/><Relationship Id="rId85" Type="http://schemas.openxmlformats.org/officeDocument/2006/relationships/hyperlink" Target="https://www.grad-college.iastate.edu/academics/programs/apresults.php?id=77" TargetMode="External"/><Relationship Id="rId93" Type="http://schemas.openxmlformats.org/officeDocument/2006/relationships/hyperlink" Target="https://www.grad-college.iastate.edu/academics/programs/apresults.php?id=85" TargetMode="External"/><Relationship Id="rId98" Type="http://schemas.openxmlformats.org/officeDocument/2006/relationships/hyperlink" Target="https://www.grad-college.iastate.edu/academics/programs/apresults.php?id=90" TargetMode="External"/><Relationship Id="rId121" Type="http://schemas.openxmlformats.org/officeDocument/2006/relationships/hyperlink" Target="https://www.grad-college.iastate.edu/academics/programs/apresults.php?id=111" TargetMode="External"/><Relationship Id="rId3" Type="http://schemas.openxmlformats.org/officeDocument/2006/relationships/hyperlink" Target="https://www.grad-college.iastate.edu/academics/programs/apresults.php?id=2" TargetMode="External"/><Relationship Id="rId12" Type="http://schemas.openxmlformats.org/officeDocument/2006/relationships/hyperlink" Target="https://www.grad-college.iastate.edu/academics/programs/apresults.php?id=12" TargetMode="External"/><Relationship Id="rId17" Type="http://schemas.openxmlformats.org/officeDocument/2006/relationships/hyperlink" Target="https://www.grad-college.iastate.edu/academics/programs/apresults.php?id=17" TargetMode="External"/><Relationship Id="rId25" Type="http://schemas.openxmlformats.org/officeDocument/2006/relationships/hyperlink" Target="https://www.grad-college.iastate.edu/academics/programs/apresults.php?id=23" TargetMode="External"/><Relationship Id="rId33" Type="http://schemas.openxmlformats.org/officeDocument/2006/relationships/hyperlink" Target="https://www.grad-college.iastate.edu/academics/programs/apresults.php?id=151" TargetMode="External"/><Relationship Id="rId38" Type="http://schemas.openxmlformats.org/officeDocument/2006/relationships/hyperlink" Target="https://www.grad-college.iastate.edu/academics/programs/apresults.php?id=35" TargetMode="External"/><Relationship Id="rId46" Type="http://schemas.openxmlformats.org/officeDocument/2006/relationships/hyperlink" Target="https://www.grad-college.iastate.edu/academics/programs/apresults.php?id=41" TargetMode="External"/><Relationship Id="rId59" Type="http://schemas.openxmlformats.org/officeDocument/2006/relationships/hyperlink" Target="https://www.grad-college.iastate.edu/academics/programs/apresults.php?id=51" TargetMode="External"/><Relationship Id="rId67" Type="http://schemas.openxmlformats.org/officeDocument/2006/relationships/hyperlink" Target="https://www.grad-college.iastate.edu/academics/programs/apresults.php?id=58" TargetMode="External"/><Relationship Id="rId103" Type="http://schemas.openxmlformats.org/officeDocument/2006/relationships/hyperlink" Target="https://www.grad-college.iastate.edu/academics/programs/apresults.php?id=142" TargetMode="External"/><Relationship Id="rId108" Type="http://schemas.openxmlformats.org/officeDocument/2006/relationships/hyperlink" Target="https://www.grad-college.iastate.edu/academics/programs/apresults.php?id=99" TargetMode="External"/><Relationship Id="rId116" Type="http://schemas.openxmlformats.org/officeDocument/2006/relationships/hyperlink" Target="https://www.grad-college.iastate.edu/academics/programs/apresults.php?id=106" TargetMode="External"/><Relationship Id="rId124" Type="http://schemas.openxmlformats.org/officeDocument/2006/relationships/hyperlink" Target="https://www.grad-college.iastate.edu/academics/programs/apresults.php?id=114" TargetMode="External"/><Relationship Id="rId20" Type="http://schemas.openxmlformats.org/officeDocument/2006/relationships/hyperlink" Target="https://www.grad-college.iastate.edu/academics/programs/apresults.php?id=19" TargetMode="External"/><Relationship Id="rId41" Type="http://schemas.openxmlformats.org/officeDocument/2006/relationships/hyperlink" Target="https://www.grad-college.iastate.edu/academics/programs/apresults.php?id=153" TargetMode="External"/><Relationship Id="rId54" Type="http://schemas.openxmlformats.org/officeDocument/2006/relationships/hyperlink" Target="https://www.grad-college.iastate.edu/academics/programs/apresults.php?id=144" TargetMode="External"/><Relationship Id="rId62" Type="http://schemas.openxmlformats.org/officeDocument/2006/relationships/hyperlink" Target="https://www.grad-college.iastate.edu/academics/programs/apresults.php?id=118" TargetMode="External"/><Relationship Id="rId70" Type="http://schemas.openxmlformats.org/officeDocument/2006/relationships/hyperlink" Target="https://www.grad-college.iastate.edu/academics/programs/apresults.php?id=61" TargetMode="External"/><Relationship Id="rId75" Type="http://schemas.openxmlformats.org/officeDocument/2006/relationships/hyperlink" Target="https://www.grad-college.iastate.edu/academics/programs/apresults.php?id=67" TargetMode="External"/><Relationship Id="rId83" Type="http://schemas.openxmlformats.org/officeDocument/2006/relationships/hyperlink" Target="https://www.grad-college.iastate.edu/academics/programs/apresults.php?id=76" TargetMode="External"/><Relationship Id="rId88" Type="http://schemas.openxmlformats.org/officeDocument/2006/relationships/hyperlink" Target="https://www.grad-college.iastate.edu/academics/programs/apresults.php?id=80" TargetMode="External"/><Relationship Id="rId91" Type="http://schemas.openxmlformats.org/officeDocument/2006/relationships/hyperlink" Target="https://www.grad-college.iastate.edu/academics/programs/apresults.php?id=83" TargetMode="External"/><Relationship Id="rId96" Type="http://schemas.openxmlformats.org/officeDocument/2006/relationships/hyperlink" Target="https://www.grad-college.iastate.edu/academics/programs/apresults.php?id=88" TargetMode="External"/><Relationship Id="rId111" Type="http://schemas.openxmlformats.org/officeDocument/2006/relationships/hyperlink" Target="https://www.grad-college.iastate.edu/academics/programs/apresults.php?id=101" TargetMode="External"/><Relationship Id="rId1" Type="http://schemas.openxmlformats.org/officeDocument/2006/relationships/hyperlink" Target="https://www.grad-college.iastate.edu/academics/programs/apresults.php?id=1" TargetMode="External"/><Relationship Id="rId6" Type="http://schemas.openxmlformats.org/officeDocument/2006/relationships/hyperlink" Target="https://www.grad-college.iastate.edu/academics/programs/apresults.php?id=4" TargetMode="External"/><Relationship Id="rId15" Type="http://schemas.openxmlformats.org/officeDocument/2006/relationships/hyperlink" Target="https://www.grad-college.iastate.edu/academics/programs/apresults.php?id=15" TargetMode="External"/><Relationship Id="rId23" Type="http://schemas.openxmlformats.org/officeDocument/2006/relationships/hyperlink" Target="https://www.grad-college.iastate.edu/academics/programs/apresults.php?id=21" TargetMode="External"/><Relationship Id="rId28" Type="http://schemas.openxmlformats.org/officeDocument/2006/relationships/hyperlink" Target="https://www.grad-college.iastate.edu/academics/programs/apresults.php?id=26" TargetMode="External"/><Relationship Id="rId36" Type="http://schemas.openxmlformats.org/officeDocument/2006/relationships/hyperlink" Target="https://www.grad-college.iastate.edu/academics/programs/apresults.php?id=33" TargetMode="External"/><Relationship Id="rId49" Type="http://schemas.openxmlformats.org/officeDocument/2006/relationships/hyperlink" Target="https://www.grad-college.iastate.edu/academics/programs/apresults.php?id=43" TargetMode="External"/><Relationship Id="rId57" Type="http://schemas.openxmlformats.org/officeDocument/2006/relationships/hyperlink" Target="https://www.grad-college.iastate.edu/academics/programs/apresults.php?id=49" TargetMode="External"/><Relationship Id="rId106" Type="http://schemas.openxmlformats.org/officeDocument/2006/relationships/hyperlink" Target="https://www.grad-college.iastate.edu/academics/programs/apresults.php?id=139" TargetMode="External"/><Relationship Id="rId114" Type="http://schemas.openxmlformats.org/officeDocument/2006/relationships/hyperlink" Target="https://www.grad-college.iastate.edu/academics/programs/apresults.php?id=104" TargetMode="External"/><Relationship Id="rId119" Type="http://schemas.openxmlformats.org/officeDocument/2006/relationships/hyperlink" Target="https://www.grad-college.iastate.edu/academics/programs/apresults.php?id=109" TargetMode="External"/><Relationship Id="rId127" Type="http://schemas.openxmlformats.org/officeDocument/2006/relationships/hyperlink" Target="https://www.grad-college.iastate.edu/academics/programs/apresults.php?id=69" TargetMode="External"/><Relationship Id="rId10" Type="http://schemas.openxmlformats.org/officeDocument/2006/relationships/hyperlink" Target="https://www.grad-college.iastate.edu/academics/programs/apresults.php?id=10" TargetMode="External"/><Relationship Id="rId31" Type="http://schemas.openxmlformats.org/officeDocument/2006/relationships/hyperlink" Target="https://www.grad-college.iastate.edu/academics/programs/apresults.php?id=29" TargetMode="External"/><Relationship Id="rId44" Type="http://schemas.openxmlformats.org/officeDocument/2006/relationships/hyperlink" Target="https://www.grad-college.iastate.edu/academics/programs/apresults.php?id=39" TargetMode="External"/><Relationship Id="rId52" Type="http://schemas.openxmlformats.org/officeDocument/2006/relationships/hyperlink" Target="https://www.grad-college.iastate.edu/academics/programs/apresults.php?id=152" TargetMode="External"/><Relationship Id="rId60" Type="http://schemas.openxmlformats.org/officeDocument/2006/relationships/hyperlink" Target="https://www.grad-college.iastate.edu/academics/programs/apresults.php?id=52" TargetMode="External"/><Relationship Id="rId65" Type="http://schemas.openxmlformats.org/officeDocument/2006/relationships/hyperlink" Target="https://www.grad-college.iastate.edu/academics/programs/apresults.php?id=55" TargetMode="External"/><Relationship Id="rId73" Type="http://schemas.openxmlformats.org/officeDocument/2006/relationships/hyperlink" Target="https://www.grad-college.iastate.edu/academics/programs/apresults.php?id=64" TargetMode="External"/><Relationship Id="rId78" Type="http://schemas.openxmlformats.org/officeDocument/2006/relationships/hyperlink" Target="https://www.grad-college.iastate.edu/academics/programs/apresults.php?id=71" TargetMode="External"/><Relationship Id="rId81" Type="http://schemas.openxmlformats.org/officeDocument/2006/relationships/hyperlink" Target="https://www.grad-college.iastate.edu/academics/programs/apresults.php?id=74" TargetMode="External"/><Relationship Id="rId86" Type="http://schemas.openxmlformats.org/officeDocument/2006/relationships/hyperlink" Target="https://www.grad-college.iastate.edu/academics/programs/apresults.php?id=78" TargetMode="External"/><Relationship Id="rId94" Type="http://schemas.openxmlformats.org/officeDocument/2006/relationships/hyperlink" Target="https://www.grad-college.iastate.edu/academics/programs/apresults.php?id=86" TargetMode="External"/><Relationship Id="rId99" Type="http://schemas.openxmlformats.org/officeDocument/2006/relationships/hyperlink" Target="https://www.grad-college.iastate.edu/academics/programs/apresults.php?id=91" TargetMode="External"/><Relationship Id="rId101" Type="http://schemas.openxmlformats.org/officeDocument/2006/relationships/hyperlink" Target="https://www.grad-college.iastate.edu/academics/programs/apresults.php?id=140" TargetMode="External"/><Relationship Id="rId122" Type="http://schemas.openxmlformats.org/officeDocument/2006/relationships/hyperlink" Target="https://www.grad-college.iastate.edu/academics/programs/apresults.php?id=112" TargetMode="External"/><Relationship Id="rId4" Type="http://schemas.openxmlformats.org/officeDocument/2006/relationships/hyperlink" Target="https://www.grad-college.iastate.edu/academics/programs/apresults.php?id=5" TargetMode="External"/><Relationship Id="rId9" Type="http://schemas.openxmlformats.org/officeDocument/2006/relationships/hyperlink" Target="https://www.grad-college.iastate.edu/academics/programs/apresults.php?id=9" TargetMode="External"/><Relationship Id="rId13" Type="http://schemas.openxmlformats.org/officeDocument/2006/relationships/hyperlink" Target="https://www.grad-college.iastate.edu/academics/programs/apresults.php?id=13" TargetMode="External"/><Relationship Id="rId18" Type="http://schemas.openxmlformats.org/officeDocument/2006/relationships/hyperlink" Target="https://www.grad-college.iastate.edu/academics/programs/apresults.php?id=18" TargetMode="External"/><Relationship Id="rId39" Type="http://schemas.openxmlformats.org/officeDocument/2006/relationships/hyperlink" Target="https://www.grad-college.iastate.edu/academics/programs/apresults.php?id=66" TargetMode="External"/><Relationship Id="rId109" Type="http://schemas.openxmlformats.org/officeDocument/2006/relationships/hyperlink" Target="https://www.grad-college.iastate.edu/academics/programs/apresults.php?id=148" TargetMode="External"/><Relationship Id="rId34" Type="http://schemas.openxmlformats.org/officeDocument/2006/relationships/hyperlink" Target="https://www.grad-college.iastate.edu/academics/programs/apresults.php?id=31" TargetMode="External"/><Relationship Id="rId50" Type="http://schemas.openxmlformats.org/officeDocument/2006/relationships/hyperlink" Target="https://www.grad-college.iastate.edu/academics/programs/apresults.php?id=44" TargetMode="External"/><Relationship Id="rId55" Type="http://schemas.openxmlformats.org/officeDocument/2006/relationships/hyperlink" Target="https://www.grad-college.iastate.edu/academics/programs/apresults.php?id=47" TargetMode="External"/><Relationship Id="rId76" Type="http://schemas.openxmlformats.org/officeDocument/2006/relationships/hyperlink" Target="https://www.grad-college.iastate.edu/academics/programs/apresults.php?id=68" TargetMode="External"/><Relationship Id="rId97" Type="http://schemas.openxmlformats.org/officeDocument/2006/relationships/hyperlink" Target="https://www.grad-college.iastate.edu/academics/programs/apresults.php?id=89" TargetMode="External"/><Relationship Id="rId104" Type="http://schemas.openxmlformats.org/officeDocument/2006/relationships/hyperlink" Target="https://www.grad-college.iastate.edu/academics/programs/apresults.php?id=96" TargetMode="External"/><Relationship Id="rId120" Type="http://schemas.openxmlformats.org/officeDocument/2006/relationships/hyperlink" Target="https://www.grad-college.iastate.edu/academics/programs/apresults.php?id=110" TargetMode="External"/><Relationship Id="rId125" Type="http://schemas.openxmlformats.org/officeDocument/2006/relationships/hyperlink" Target="https://www.grad-college.iastate.edu/academics/programs/apresults.php?id=115" TargetMode="External"/><Relationship Id="rId7" Type="http://schemas.openxmlformats.org/officeDocument/2006/relationships/hyperlink" Target="https://www.grad-college.iastate.edu/academics/programs/apresults.php?id=7" TargetMode="External"/><Relationship Id="rId71" Type="http://schemas.openxmlformats.org/officeDocument/2006/relationships/hyperlink" Target="https://www.grad-college.iastate.edu/academics/programs/apresults.php?id=62" TargetMode="External"/><Relationship Id="rId92" Type="http://schemas.openxmlformats.org/officeDocument/2006/relationships/hyperlink" Target="https://www.grad-college.iastate.edu/academics/programs/apresults.php?id=84" TargetMode="External"/><Relationship Id="rId2" Type="http://schemas.openxmlformats.org/officeDocument/2006/relationships/hyperlink" Target="https://www.grad-college.iastate.edu/academics/programs/apresults.php?id=154" TargetMode="External"/><Relationship Id="rId29" Type="http://schemas.openxmlformats.org/officeDocument/2006/relationships/hyperlink" Target="https://www.grad-college.iastate.edu/academics/programs/apresults.php?id=27" TargetMode="External"/><Relationship Id="rId24" Type="http://schemas.openxmlformats.org/officeDocument/2006/relationships/hyperlink" Target="https://www.grad-college.iastate.edu/academics/programs/apresults.php?id=22" TargetMode="External"/><Relationship Id="rId40" Type="http://schemas.openxmlformats.org/officeDocument/2006/relationships/hyperlink" Target="https://www.grad-college.iastate.edu/academics/programs/apresults.php?id=36" TargetMode="External"/><Relationship Id="rId45" Type="http://schemas.openxmlformats.org/officeDocument/2006/relationships/hyperlink" Target="https://www.grad-college.iastate.edu/academics/programs/apresults.php?id=40" TargetMode="External"/><Relationship Id="rId66" Type="http://schemas.openxmlformats.org/officeDocument/2006/relationships/hyperlink" Target="https://www.grad-college.iastate.edu/academics/programs/apresults.php?id=56" TargetMode="External"/><Relationship Id="rId87" Type="http://schemas.openxmlformats.org/officeDocument/2006/relationships/hyperlink" Target="https://www.grad-college.iastate.edu/academics/programs/apresults.php?id=79" TargetMode="External"/><Relationship Id="rId110" Type="http://schemas.openxmlformats.org/officeDocument/2006/relationships/hyperlink" Target="https://www.grad-college.iastate.edu/academics/programs/apresults.php?id=100" TargetMode="External"/><Relationship Id="rId115" Type="http://schemas.openxmlformats.org/officeDocument/2006/relationships/hyperlink" Target="https://www.grad-college.iastate.edu/academics/programs/apresults.php?id=105" TargetMode="External"/><Relationship Id="rId61" Type="http://schemas.openxmlformats.org/officeDocument/2006/relationships/hyperlink" Target="https://www.grad-college.iastate.edu/academics/programs/apresults.php?id=53" TargetMode="External"/><Relationship Id="rId82" Type="http://schemas.openxmlformats.org/officeDocument/2006/relationships/hyperlink" Target="https://www.grad-college.iastate.edu/academics/programs/apresults.php?id=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D56D-0BDF-4711-9460-3685B1871438}">
  <dimension ref="A1:AF82"/>
  <sheetViews>
    <sheetView tabSelected="1" workbookViewId="0">
      <selection activeCell="I16" sqref="I16"/>
    </sheetView>
  </sheetViews>
  <sheetFormatPr defaultColWidth="0" defaultRowHeight="15" zeroHeight="1" x14ac:dyDescent="0.25"/>
  <cols>
    <col min="1" max="1" width="50.7109375" customWidth="1"/>
    <col min="2" max="2" width="17.28515625" customWidth="1"/>
    <col min="3" max="3" width="12.7109375" bestFit="1" customWidth="1"/>
    <col min="4" max="4" width="10.5703125" bestFit="1" customWidth="1"/>
    <col min="5" max="6" width="11.5703125" bestFit="1" customWidth="1"/>
    <col min="7" max="7" width="90.85546875" customWidth="1"/>
    <col min="8" max="8" width="20.7109375" customWidth="1"/>
    <col min="9" max="9" width="23" customWidth="1"/>
    <col min="10" max="32" width="0" hidden="1" customWidth="1"/>
    <col min="33" max="16384" width="9.140625" hidden="1"/>
  </cols>
  <sheetData>
    <row r="1" spans="1:9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</row>
    <row r="2" spans="1:9" ht="15.75" thickBot="1" x14ac:dyDescent="0.3">
      <c r="A2" s="80" t="s">
        <v>1</v>
      </c>
      <c r="B2" s="93" t="s">
        <v>2</v>
      </c>
      <c r="C2" s="93"/>
      <c r="D2" s="81" t="s">
        <v>3</v>
      </c>
      <c r="E2" s="81" t="s">
        <v>4</v>
      </c>
      <c r="F2" s="82" t="s">
        <v>5</v>
      </c>
      <c r="G2" s="82" t="s">
        <v>6</v>
      </c>
      <c r="H2" s="82" t="s">
        <v>7</v>
      </c>
      <c r="I2" s="83" t="s">
        <v>8</v>
      </c>
    </row>
    <row r="3" spans="1:9" ht="27.75" customHeight="1" thickBot="1" x14ac:dyDescent="0.3">
      <c r="A3" s="54" t="s">
        <v>9</v>
      </c>
      <c r="B3" s="94" t="s">
        <v>336</v>
      </c>
      <c r="C3" s="95"/>
      <c r="D3" s="55">
        <v>0.25</v>
      </c>
      <c r="E3" s="54" t="s">
        <v>10</v>
      </c>
      <c r="F3" s="52">
        <f>CHOOSE(MATCH(E3,{"Semester","1 Month","9 Months","12 Months"},0),E4,(E4/9)*2,(E4/9)*18,(E4/9)*24)</f>
        <v>5066</v>
      </c>
      <c r="G3" s="77" t="str">
        <f>IF(VLOOKUP(A3,DATA!A4:G132,5,FALSE)=0,"",VLOOKUP(A3,DATA!A4:G132,5,FALSE))</f>
        <v xml:space="preserve"> We generally only offer .25fte GA positions in Ivy. </v>
      </c>
      <c r="H3" s="78" t="str">
        <f>IF(VLOOKUP(A3,DATA!A4:G132,6,FALSE)=0,"",VLOOKUP(A3,DATA!A4:G132,6,FALSE))</f>
        <v>Lacy Greenfield</v>
      </c>
      <c r="I3" s="79" t="str">
        <f>IF(VLOOKUP(A3,DATA!A4:G131,7,FALSE)=0,"",VLOOKUP(A3,DATA!A4:G131,7,FALSE))</f>
        <v>lacyg@iastate.edu</v>
      </c>
    </row>
    <row r="4" spans="1:9" s="60" customFormat="1" ht="15.75" thickBot="1" x14ac:dyDescent="0.3">
      <c r="C4" s="53">
        <f>INDEX(DATA!B4:D132, MATCH(Search!A3, DATA!A4:A132, 0), MATCH(Search!B3, DATA!B3:D3, 0))</f>
        <v>10132</v>
      </c>
      <c r="D4" s="53" t="str">
        <f>CHOOSE(MATCH(D3,{0.25,0.5,0.75},0),"50%","100%","150%")</f>
        <v>50%</v>
      </c>
      <c r="E4" s="53">
        <f>C4*D4</f>
        <v>5066</v>
      </c>
      <c r="G4" s="61" t="s">
        <v>11</v>
      </c>
    </row>
    <row r="5" spans="1:9" s="60" customFormat="1" ht="18" thickBot="1" x14ac:dyDescent="0.35">
      <c r="B5" s="96" t="s">
        <v>339</v>
      </c>
      <c r="C5" s="97"/>
      <c r="D5" s="97"/>
      <c r="E5" s="97"/>
      <c r="F5" s="98"/>
      <c r="G5" s="62" t="s">
        <v>12</v>
      </c>
    </row>
    <row r="6" spans="1:9" x14ac:dyDescent="0.25">
      <c r="B6" s="89" t="s">
        <v>13</v>
      </c>
      <c r="C6" s="90"/>
      <c r="D6" s="87" t="s">
        <v>14</v>
      </c>
      <c r="E6" s="87"/>
      <c r="F6" s="88"/>
      <c r="G6" s="60"/>
      <c r="H6" s="60"/>
      <c r="I6" s="60"/>
    </row>
    <row r="7" spans="1:9" ht="15.75" thickBot="1" x14ac:dyDescent="0.3">
      <c r="A7" s="60"/>
      <c r="B7" s="91"/>
      <c r="C7" s="92"/>
      <c r="D7" s="63">
        <v>0.25</v>
      </c>
      <c r="E7" s="63">
        <v>0.5</v>
      </c>
      <c r="F7" s="64">
        <v>0.75</v>
      </c>
      <c r="H7" s="60"/>
      <c r="I7" s="60"/>
    </row>
    <row r="8" spans="1:9" x14ac:dyDescent="0.25">
      <c r="A8" s="60"/>
      <c r="B8" s="99" t="s">
        <v>15</v>
      </c>
      <c r="C8" s="100"/>
      <c r="D8" s="65">
        <v>5066</v>
      </c>
      <c r="E8" s="65">
        <v>10132</v>
      </c>
      <c r="F8" s="66">
        <v>15198</v>
      </c>
      <c r="G8" s="60"/>
      <c r="H8" s="60"/>
      <c r="I8" s="60"/>
    </row>
    <row r="9" spans="1:9" x14ac:dyDescent="0.25">
      <c r="A9" s="60"/>
      <c r="B9" s="105" t="s">
        <v>16</v>
      </c>
      <c r="C9" s="106"/>
      <c r="D9" s="67">
        <v>3800</v>
      </c>
      <c r="E9" s="67">
        <v>7599</v>
      </c>
      <c r="F9" s="68">
        <v>11399</v>
      </c>
      <c r="H9" s="60"/>
      <c r="I9" s="60"/>
    </row>
    <row r="10" spans="1:9" x14ac:dyDescent="0.25">
      <c r="A10" s="60"/>
      <c r="B10" s="107" t="s">
        <v>16</v>
      </c>
      <c r="C10" s="108"/>
      <c r="D10" s="65">
        <v>2533</v>
      </c>
      <c r="E10" s="65">
        <v>5066</v>
      </c>
      <c r="F10" s="66">
        <v>7599</v>
      </c>
      <c r="G10" s="60"/>
      <c r="H10" s="60"/>
      <c r="I10" s="60"/>
    </row>
    <row r="11" spans="1:9" ht="15.75" thickBot="1" x14ac:dyDescent="0.3">
      <c r="A11" s="60"/>
      <c r="B11" s="109" t="s">
        <v>17</v>
      </c>
      <c r="C11" s="110"/>
      <c r="D11" s="69"/>
      <c r="E11" s="69"/>
      <c r="F11" s="70"/>
      <c r="G11" s="60"/>
      <c r="H11" s="60"/>
      <c r="I11" s="60"/>
    </row>
    <row r="12" spans="1:9" x14ac:dyDescent="0.25">
      <c r="A12" s="60"/>
      <c r="B12" s="111" t="s">
        <v>15</v>
      </c>
      <c r="C12" s="112"/>
      <c r="D12" s="71">
        <v>3378</v>
      </c>
      <c r="E12" s="71">
        <v>6756</v>
      </c>
      <c r="F12" s="72">
        <v>10132</v>
      </c>
      <c r="G12" s="60"/>
      <c r="H12" s="60"/>
      <c r="I12" s="60"/>
    </row>
    <row r="13" spans="1:9" x14ac:dyDescent="0.25">
      <c r="A13" s="60"/>
      <c r="B13" s="109" t="s">
        <v>18</v>
      </c>
      <c r="C13" s="110"/>
      <c r="D13" s="69">
        <v>1126</v>
      </c>
      <c r="E13" s="69">
        <v>2252</v>
      </c>
      <c r="F13" s="70">
        <v>3377</v>
      </c>
      <c r="G13" s="60"/>
      <c r="H13" s="60"/>
      <c r="I13" s="60"/>
    </row>
    <row r="14" spans="1:9" x14ac:dyDescent="0.25">
      <c r="A14" s="60"/>
      <c r="B14" s="99" t="s">
        <v>19</v>
      </c>
      <c r="C14" s="100"/>
      <c r="D14" s="65">
        <v>1689</v>
      </c>
      <c r="E14" s="65">
        <v>3378</v>
      </c>
      <c r="F14" s="66">
        <v>5066</v>
      </c>
      <c r="G14" s="60"/>
      <c r="H14" s="60"/>
      <c r="I14" s="60"/>
    </row>
    <row r="15" spans="1:9" x14ac:dyDescent="0.25">
      <c r="A15" s="60"/>
      <c r="B15" s="101" t="s">
        <v>20</v>
      </c>
      <c r="C15" s="102"/>
      <c r="D15" s="73">
        <v>2252</v>
      </c>
      <c r="E15" s="73">
        <v>4504</v>
      </c>
      <c r="F15" s="74">
        <v>6754</v>
      </c>
      <c r="G15" s="60"/>
      <c r="H15" s="60"/>
      <c r="I15" s="60"/>
    </row>
    <row r="16" spans="1:9" ht="15.75" thickBot="1" x14ac:dyDescent="0.3">
      <c r="A16" s="60"/>
      <c r="B16" s="103" t="s">
        <v>21</v>
      </c>
      <c r="C16" s="104"/>
      <c r="D16" s="75">
        <v>2815</v>
      </c>
      <c r="E16" s="75">
        <v>5630</v>
      </c>
      <c r="F16" s="76">
        <v>8443</v>
      </c>
      <c r="H16" s="60"/>
      <c r="I16" s="60" t="s">
        <v>340</v>
      </c>
    </row>
    <row r="17" s="60" customFormat="1" hidden="1" x14ac:dyDescent="0.25"/>
    <row r="18" s="60" customFormat="1" hidden="1" x14ac:dyDescent="0.25"/>
    <row r="19" s="60" customFormat="1" hidden="1" x14ac:dyDescent="0.25"/>
    <row r="20" s="60" customFormat="1" hidden="1" x14ac:dyDescent="0.25"/>
    <row r="21" s="60" customFormat="1" hidden="1" x14ac:dyDescent="0.25"/>
    <row r="22" s="60" customFormat="1" hidden="1" x14ac:dyDescent="0.25"/>
    <row r="23" s="60" customFormat="1" hidden="1" x14ac:dyDescent="0.25"/>
    <row r="24" s="60" customFormat="1" hidden="1" x14ac:dyDescent="0.25"/>
    <row r="25" s="60" customFormat="1" hidden="1" x14ac:dyDescent="0.25"/>
    <row r="26" s="60" customFormat="1" hidden="1" x14ac:dyDescent="0.25"/>
    <row r="27" s="60" customFormat="1" hidden="1" x14ac:dyDescent="0.25"/>
    <row r="28" s="60" customFormat="1" hidden="1" x14ac:dyDescent="0.25"/>
    <row r="29" s="60" customFormat="1" hidden="1" x14ac:dyDescent="0.25"/>
    <row r="30" s="60" customFormat="1" hidden="1" x14ac:dyDescent="0.25"/>
    <row r="31" s="60" customFormat="1" hidden="1" x14ac:dyDescent="0.25"/>
    <row r="32" s="60" customFormat="1" hidden="1" x14ac:dyDescent="0.25"/>
    <row r="33" s="60" customFormat="1" hidden="1" x14ac:dyDescent="0.25"/>
    <row r="34" s="60" customFormat="1" hidden="1" x14ac:dyDescent="0.25"/>
    <row r="35" s="60" customFormat="1" hidden="1" x14ac:dyDescent="0.25"/>
    <row r="36" s="60" customFormat="1" hidden="1" x14ac:dyDescent="0.25"/>
    <row r="37" s="60" customFormat="1" hidden="1" x14ac:dyDescent="0.25"/>
    <row r="38" s="60" customFormat="1" hidden="1" x14ac:dyDescent="0.25"/>
    <row r="39" s="60" customFormat="1" hidden="1" x14ac:dyDescent="0.25"/>
    <row r="40" s="60" customFormat="1" hidden="1" x14ac:dyDescent="0.25"/>
    <row r="41" s="60" customFormat="1" hidden="1" x14ac:dyDescent="0.25"/>
    <row r="42" s="60" customFormat="1" hidden="1" x14ac:dyDescent="0.25"/>
    <row r="43" s="60" customFormat="1" hidden="1" x14ac:dyDescent="0.25"/>
    <row r="44" s="60" customFormat="1" hidden="1" x14ac:dyDescent="0.25"/>
    <row r="45" s="60" customFormat="1" hidden="1" x14ac:dyDescent="0.25"/>
    <row r="46" s="60" customFormat="1" hidden="1" x14ac:dyDescent="0.25"/>
    <row r="47" s="60" customFormat="1" hidden="1" x14ac:dyDescent="0.25"/>
    <row r="48" s="60" customFormat="1" hidden="1" x14ac:dyDescent="0.25"/>
    <row r="49" s="60" customFormat="1" hidden="1" x14ac:dyDescent="0.25"/>
    <row r="50" s="60" customFormat="1" hidden="1" x14ac:dyDescent="0.25"/>
    <row r="51" s="60" customFormat="1" hidden="1" x14ac:dyDescent="0.25"/>
    <row r="52" s="60" customFormat="1" hidden="1" x14ac:dyDescent="0.25"/>
    <row r="53" s="60" customFormat="1" hidden="1" x14ac:dyDescent="0.25"/>
    <row r="54" s="60" customFormat="1" hidden="1" x14ac:dyDescent="0.25"/>
    <row r="55" s="60" customFormat="1" hidden="1" x14ac:dyDescent="0.25"/>
    <row r="56" s="60" customFormat="1" hidden="1" x14ac:dyDescent="0.25"/>
    <row r="57" s="60" customFormat="1" hidden="1" x14ac:dyDescent="0.25"/>
    <row r="58" s="60" customFormat="1" hidden="1" x14ac:dyDescent="0.25"/>
    <row r="59" s="60" customFormat="1" hidden="1" x14ac:dyDescent="0.25"/>
    <row r="60" s="60" customFormat="1" hidden="1" x14ac:dyDescent="0.25"/>
    <row r="61" s="60" customFormat="1" hidden="1" x14ac:dyDescent="0.25"/>
    <row r="62" s="60" customFormat="1" hidden="1" x14ac:dyDescent="0.25"/>
    <row r="63" s="60" customFormat="1" hidden="1" x14ac:dyDescent="0.25"/>
    <row r="64" s="60" customFormat="1" hidden="1" x14ac:dyDescent="0.25"/>
    <row r="65" s="60" customFormat="1" hidden="1" x14ac:dyDescent="0.25"/>
    <row r="66" s="60" customFormat="1" hidden="1" x14ac:dyDescent="0.25"/>
    <row r="67" s="60" customFormat="1" hidden="1" x14ac:dyDescent="0.25"/>
    <row r="68" s="60" customFormat="1" hidden="1" x14ac:dyDescent="0.25"/>
    <row r="69" s="60" customFormat="1" hidden="1" x14ac:dyDescent="0.25"/>
    <row r="70" s="60" customFormat="1" hidden="1" x14ac:dyDescent="0.25"/>
    <row r="71" s="60" customFormat="1" hidden="1" x14ac:dyDescent="0.25"/>
    <row r="72" s="60" customFormat="1" hidden="1" x14ac:dyDescent="0.25"/>
    <row r="73" s="60" customFormat="1" hidden="1" x14ac:dyDescent="0.25"/>
    <row r="74" s="60" customFormat="1" hidden="1" x14ac:dyDescent="0.25"/>
    <row r="75" s="60" customFormat="1" hidden="1" x14ac:dyDescent="0.25"/>
    <row r="76" s="60" customFormat="1" hidden="1" x14ac:dyDescent="0.25"/>
    <row r="77" s="60" customFormat="1" hidden="1" x14ac:dyDescent="0.25"/>
    <row r="78" s="60" customFormat="1" hidden="1" x14ac:dyDescent="0.25"/>
    <row r="79" s="60" customFormat="1" hidden="1" x14ac:dyDescent="0.25"/>
    <row r="80" s="60" customFormat="1" hidden="1" x14ac:dyDescent="0.25"/>
    <row r="81" s="60" customFormat="1" hidden="1" x14ac:dyDescent="0.25"/>
    <row r="82" s="60" customFormat="1" hidden="1" x14ac:dyDescent="0.25"/>
  </sheetData>
  <sheetProtection algorithmName="SHA-512" hashValue="VuKEA0ttOOtXm9KkSq/vlt01Vw0XYABnXxniMnFEHxwpmU0ow+x97+2InVrVNIlC5uffoFsgL/lkObDB8rOHGA==" saltValue="r284zcdJBndrz03J65MG+Q==" spinCount="100000" sheet="1" objects="1" scenarios="1"/>
  <mergeCells count="1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A1:I1"/>
    <mergeCell ref="D6:F6"/>
    <mergeCell ref="B6:C7"/>
    <mergeCell ref="B2:C2"/>
    <mergeCell ref="B3:C3"/>
    <mergeCell ref="B5:F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2F8651-5927-4828-A714-B4D2A765351D}">
          <x14:formula1>
            <xm:f>DATA!$F$1:$I$1</xm:f>
          </x14:formula1>
          <xm:sqref>E3</xm:sqref>
        </x14:dataValidation>
        <x14:dataValidation type="list" allowBlank="1" showInputMessage="1" showErrorMessage="1" xr:uid="{B2BDD0D4-029F-42D1-B79D-A7527F7BF076}">
          <x14:formula1>
            <xm:f>DATA!$A$4:$A$132</xm:f>
          </x14:formula1>
          <xm:sqref>A3</xm:sqref>
        </x14:dataValidation>
        <x14:dataValidation type="list" allowBlank="1" showInputMessage="1" showErrorMessage="1" xr:uid="{FC4C5DCB-DA6A-4E7F-9341-A28C24FFB434}">
          <x14:formula1>
            <xm:f>DATA!$B$1:$D$1</xm:f>
          </x14:formula1>
          <xm:sqref>D3</xm:sqref>
        </x14:dataValidation>
        <x14:dataValidation type="list" allowBlank="1" showInputMessage="1" showErrorMessage="1" xr:uid="{C0856560-971F-4E39-9E27-119424910C87}">
          <x14:formula1>
            <xm:f>DATA!$B$3:$D$3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854E-574E-4CF8-8318-48C0F1EA093E}">
  <dimension ref="A1:AQ132"/>
  <sheetViews>
    <sheetView workbookViewId="0">
      <selection activeCell="AR1" sqref="AR1:AR1048576"/>
    </sheetView>
  </sheetViews>
  <sheetFormatPr defaultRowHeight="15" x14ac:dyDescent="0.25"/>
  <cols>
    <col min="1" max="1" width="26.85546875" customWidth="1"/>
    <col min="2" max="4" width="12.85546875" customWidth="1"/>
    <col min="5" max="5" width="12" customWidth="1"/>
    <col min="6" max="14" width="13.140625" customWidth="1"/>
    <col min="15" max="15" width="12.85546875" customWidth="1"/>
    <col min="16" max="16" width="13.7109375" customWidth="1"/>
    <col min="17" max="17" width="12.85546875" customWidth="1"/>
    <col min="18" max="18" width="12" customWidth="1"/>
    <col min="19" max="27" width="13.140625" customWidth="1"/>
    <col min="28" max="29" width="12.85546875" customWidth="1"/>
    <col min="30" max="30" width="13.7109375" customWidth="1"/>
    <col min="31" max="31" width="12" customWidth="1"/>
    <col min="32" max="40" width="13.140625" customWidth="1"/>
    <col min="41" max="41" width="150.5703125" bestFit="1" customWidth="1"/>
    <col min="42" max="42" width="18" bestFit="1" customWidth="1"/>
    <col min="43" max="43" width="23.140625" bestFit="1" customWidth="1"/>
  </cols>
  <sheetData>
    <row r="1" spans="1:43" ht="15.75" thickBot="1" x14ac:dyDescent="0.3">
      <c r="A1" s="114" t="s">
        <v>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21" t="s">
        <v>23</v>
      </c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/>
      <c r="AB1" s="127" t="s">
        <v>24</v>
      </c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8"/>
      <c r="AO1" s="22"/>
      <c r="AP1" s="22"/>
    </row>
    <row r="2" spans="1:43" ht="15.75" thickBot="1" x14ac:dyDescent="0.3">
      <c r="A2" s="131" t="s">
        <v>25</v>
      </c>
      <c r="B2" s="131"/>
      <c r="C2" s="131"/>
      <c r="D2" s="131"/>
      <c r="E2" s="113" t="s">
        <v>26</v>
      </c>
      <c r="F2" s="113"/>
      <c r="G2" s="113"/>
      <c r="H2" s="113"/>
      <c r="I2" s="115" t="s">
        <v>27</v>
      </c>
      <c r="J2" s="115"/>
      <c r="K2" s="115"/>
      <c r="L2" s="115"/>
      <c r="M2" s="115"/>
      <c r="N2" s="115"/>
      <c r="O2" s="124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6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30"/>
      <c r="AO2" s="23"/>
      <c r="AP2" s="23"/>
    </row>
    <row r="3" spans="1:43" x14ac:dyDescent="0.25">
      <c r="A3" s="119" t="s">
        <v>28</v>
      </c>
      <c r="B3" s="116" t="s">
        <v>29</v>
      </c>
      <c r="C3" s="116"/>
      <c r="D3" s="116"/>
      <c r="E3" s="117" t="s">
        <v>30</v>
      </c>
      <c r="F3" s="132" t="s">
        <v>18</v>
      </c>
      <c r="G3" s="132"/>
      <c r="H3" s="132"/>
      <c r="I3" s="135" t="s">
        <v>31</v>
      </c>
      <c r="J3" s="135"/>
      <c r="K3" s="135"/>
      <c r="L3" s="135" t="s">
        <v>32</v>
      </c>
      <c r="M3" s="135"/>
      <c r="N3" s="136"/>
      <c r="O3" s="137" t="s">
        <v>29</v>
      </c>
      <c r="P3" s="116"/>
      <c r="Q3" s="116"/>
      <c r="R3" s="117" t="s">
        <v>30</v>
      </c>
      <c r="S3" s="132" t="s">
        <v>18</v>
      </c>
      <c r="T3" s="132"/>
      <c r="U3" s="132"/>
      <c r="V3" s="132" t="s">
        <v>31</v>
      </c>
      <c r="W3" s="132"/>
      <c r="X3" s="132"/>
      <c r="Y3" s="132" t="s">
        <v>32</v>
      </c>
      <c r="Z3" s="132"/>
      <c r="AA3" s="133"/>
      <c r="AB3" s="134" t="s">
        <v>29</v>
      </c>
      <c r="AC3" s="116"/>
      <c r="AD3" s="116"/>
      <c r="AE3" s="117" t="s">
        <v>30</v>
      </c>
      <c r="AF3" s="132" t="s">
        <v>18</v>
      </c>
      <c r="AG3" s="132"/>
      <c r="AH3" s="132"/>
      <c r="AI3" s="132" t="s">
        <v>31</v>
      </c>
      <c r="AJ3" s="132"/>
      <c r="AK3" s="132"/>
      <c r="AL3" s="132" t="s">
        <v>32</v>
      </c>
      <c r="AM3" s="132"/>
      <c r="AN3" s="133"/>
    </row>
    <row r="4" spans="1:43" ht="30.75" thickBot="1" x14ac:dyDescent="0.3">
      <c r="A4" s="120"/>
      <c r="B4" s="9" t="s">
        <v>33</v>
      </c>
      <c r="C4" s="10" t="s">
        <v>34</v>
      </c>
      <c r="D4" s="9" t="s">
        <v>35</v>
      </c>
      <c r="E4" s="118"/>
      <c r="F4" s="11" t="s">
        <v>33</v>
      </c>
      <c r="G4" s="11" t="s">
        <v>36</v>
      </c>
      <c r="H4" s="11" t="s">
        <v>35</v>
      </c>
      <c r="I4" s="11" t="s">
        <v>33</v>
      </c>
      <c r="J4" s="11" t="s">
        <v>37</v>
      </c>
      <c r="K4" s="11" t="s">
        <v>35</v>
      </c>
      <c r="L4" s="11" t="s">
        <v>33</v>
      </c>
      <c r="M4" s="11" t="s">
        <v>38</v>
      </c>
      <c r="N4" s="18" t="s">
        <v>35</v>
      </c>
      <c r="O4" s="19" t="s">
        <v>33</v>
      </c>
      <c r="P4" s="10" t="s">
        <v>34</v>
      </c>
      <c r="Q4" s="9" t="s">
        <v>35</v>
      </c>
      <c r="R4" s="118"/>
      <c r="S4" s="11" t="s">
        <v>33</v>
      </c>
      <c r="T4" s="11" t="s">
        <v>36</v>
      </c>
      <c r="U4" s="11" t="s">
        <v>35</v>
      </c>
      <c r="V4" s="11" t="s">
        <v>33</v>
      </c>
      <c r="W4" s="11" t="s">
        <v>37</v>
      </c>
      <c r="X4" s="11" t="s">
        <v>35</v>
      </c>
      <c r="Y4" s="11" t="s">
        <v>33</v>
      </c>
      <c r="Z4" s="11" t="s">
        <v>38</v>
      </c>
      <c r="AA4" s="18" t="s">
        <v>35</v>
      </c>
      <c r="AB4" s="17" t="s">
        <v>33</v>
      </c>
      <c r="AC4" s="10" t="s">
        <v>34</v>
      </c>
      <c r="AD4" s="9" t="s">
        <v>35</v>
      </c>
      <c r="AE4" s="118"/>
      <c r="AF4" s="11" t="s">
        <v>33</v>
      </c>
      <c r="AG4" s="11" t="s">
        <v>36</v>
      </c>
      <c r="AH4" s="11" t="s">
        <v>35</v>
      </c>
      <c r="AI4" s="11" t="s">
        <v>33</v>
      </c>
      <c r="AJ4" s="11" t="s">
        <v>37</v>
      </c>
      <c r="AK4" s="11" t="s">
        <v>35</v>
      </c>
      <c r="AL4" s="11" t="s">
        <v>33</v>
      </c>
      <c r="AM4" s="11" t="s">
        <v>38</v>
      </c>
      <c r="AN4" s="18" t="s">
        <v>35</v>
      </c>
      <c r="AO4" s="1" t="s">
        <v>39</v>
      </c>
      <c r="AP4" s="2" t="s">
        <v>7</v>
      </c>
      <c r="AQ4" s="3" t="s">
        <v>8</v>
      </c>
    </row>
    <row r="5" spans="1:43" ht="15.75" thickTop="1" x14ac:dyDescent="0.25">
      <c r="A5" s="20" t="s">
        <v>9</v>
      </c>
      <c r="B5" s="26">
        <f t="shared" ref="B5:B68" si="0">ROUNDUP(C5*0.5,0)</f>
        <v>5066</v>
      </c>
      <c r="C5" s="27">
        <v>10132</v>
      </c>
      <c r="D5" s="26">
        <f t="shared" ref="D5:D58" si="1">ROUNDUP(C5*1.5,0)</f>
        <v>15198</v>
      </c>
      <c r="E5" s="28"/>
      <c r="F5" s="26">
        <f t="shared" ref="F5:H20" si="2">(B5/9)*2</f>
        <v>1125.7777777777778</v>
      </c>
      <c r="G5" s="26">
        <f t="shared" si="2"/>
        <v>2251.5555555555557</v>
      </c>
      <c r="H5" s="29">
        <f t="shared" si="2"/>
        <v>3377.3333333333335</v>
      </c>
      <c r="I5" s="30">
        <f t="shared" ref="I5:K36" si="3">(B5/9)*18</f>
        <v>10132</v>
      </c>
      <c r="J5" s="30">
        <f t="shared" si="3"/>
        <v>20264</v>
      </c>
      <c r="K5" s="29">
        <f t="shared" si="3"/>
        <v>30396</v>
      </c>
      <c r="L5" s="30">
        <f t="shared" ref="L5:N36" si="4">(B5/9)*24</f>
        <v>13509.333333333334</v>
      </c>
      <c r="M5" s="30">
        <f t="shared" si="4"/>
        <v>27018.666666666668</v>
      </c>
      <c r="N5" s="31">
        <f t="shared" si="4"/>
        <v>40528</v>
      </c>
      <c r="O5" s="26">
        <f>ROUNDUP(P5*0.5,0)</f>
        <v>0</v>
      </c>
      <c r="P5" s="27">
        <v>0</v>
      </c>
      <c r="Q5" s="26">
        <f>ROUNDUP(P5*1.5,0)</f>
        <v>0</v>
      </c>
      <c r="R5" s="28"/>
      <c r="S5" s="26">
        <f>(O5/9)*2</f>
        <v>0</v>
      </c>
      <c r="T5" s="26">
        <f>(P5/9)*2</f>
        <v>0</v>
      </c>
      <c r="U5" s="29">
        <f>(Q5/9)*2</f>
        <v>0</v>
      </c>
      <c r="V5" s="30">
        <f>(O5/9)*18</f>
        <v>0</v>
      </c>
      <c r="W5" s="30">
        <f t="shared" ref="W5:X20" si="5">(P5/9)*18</f>
        <v>0</v>
      </c>
      <c r="X5" s="29">
        <f t="shared" si="5"/>
        <v>0</v>
      </c>
      <c r="Y5" s="30">
        <f>(O5/9)*24</f>
        <v>0</v>
      </c>
      <c r="Z5" s="30">
        <f t="shared" ref="Z5:AA20" si="6">(P5/9)*24</f>
        <v>0</v>
      </c>
      <c r="AA5" s="31">
        <f t="shared" si="6"/>
        <v>0</v>
      </c>
      <c r="AB5" s="32">
        <f>ROUNDUP(AC5*0.5,0)</f>
        <v>0</v>
      </c>
      <c r="AC5" s="27">
        <v>0</v>
      </c>
      <c r="AD5" s="26">
        <f>ROUNDUP(AC5*1.5,0)</f>
        <v>0</v>
      </c>
      <c r="AE5" s="28"/>
      <c r="AF5" s="26">
        <f>(AB5/9)*2</f>
        <v>0</v>
      </c>
      <c r="AG5" s="26">
        <f>(AC5/9)*2</f>
        <v>0</v>
      </c>
      <c r="AH5" s="29">
        <f>(AD5/9)*2</f>
        <v>0</v>
      </c>
      <c r="AI5" s="30">
        <f>(AB5/9)*18</f>
        <v>0</v>
      </c>
      <c r="AJ5" s="30">
        <f t="shared" ref="AJ5:AK20" si="7">(AC5/9)*18</f>
        <v>0</v>
      </c>
      <c r="AK5" s="29">
        <f t="shared" si="7"/>
        <v>0</v>
      </c>
      <c r="AL5" s="30">
        <f>(AB5/9)*24</f>
        <v>0</v>
      </c>
      <c r="AM5" s="30">
        <f t="shared" ref="AM5:AN20" si="8">(AC5/9)*24</f>
        <v>0</v>
      </c>
      <c r="AN5" s="31">
        <f t="shared" si="8"/>
        <v>0</v>
      </c>
      <c r="AO5" s="12" t="s">
        <v>40</v>
      </c>
      <c r="AP5" s="12" t="s">
        <v>41</v>
      </c>
      <c r="AQ5" s="15" t="s">
        <v>42</v>
      </c>
    </row>
    <row r="6" spans="1:43" x14ac:dyDescent="0.25">
      <c r="A6" s="20" t="s">
        <v>43</v>
      </c>
      <c r="B6" s="26">
        <f t="shared" si="0"/>
        <v>0</v>
      </c>
      <c r="C6" s="27">
        <v>0</v>
      </c>
      <c r="D6" s="26">
        <f t="shared" si="1"/>
        <v>0</v>
      </c>
      <c r="E6" s="28"/>
      <c r="F6" s="26">
        <f t="shared" si="2"/>
        <v>0</v>
      </c>
      <c r="G6" s="26">
        <f t="shared" si="2"/>
        <v>0</v>
      </c>
      <c r="H6" s="29">
        <f t="shared" si="2"/>
        <v>0</v>
      </c>
      <c r="I6" s="30">
        <f t="shared" si="3"/>
        <v>0</v>
      </c>
      <c r="J6" s="30">
        <f t="shared" si="3"/>
        <v>0</v>
      </c>
      <c r="K6" s="29">
        <f t="shared" si="3"/>
        <v>0</v>
      </c>
      <c r="L6" s="30">
        <f t="shared" si="4"/>
        <v>0</v>
      </c>
      <c r="M6" s="30">
        <f t="shared" si="4"/>
        <v>0</v>
      </c>
      <c r="N6" s="31">
        <f t="shared" si="4"/>
        <v>0</v>
      </c>
      <c r="O6" s="26">
        <f t="shared" ref="O6:O69" si="9">ROUNDUP(P6*0.5,0)</f>
        <v>0</v>
      </c>
      <c r="P6" s="27">
        <v>0</v>
      </c>
      <c r="Q6" s="26">
        <f t="shared" ref="Q6:Q69" si="10">ROUNDUP(P6*1.5,0)</f>
        <v>0</v>
      </c>
      <c r="R6" s="28"/>
      <c r="S6" s="26">
        <f t="shared" ref="S6:U69" si="11">(O6/9)*2</f>
        <v>0</v>
      </c>
      <c r="T6" s="26">
        <f t="shared" si="11"/>
        <v>0</v>
      </c>
      <c r="U6" s="29">
        <f t="shared" si="11"/>
        <v>0</v>
      </c>
      <c r="V6" s="30">
        <f t="shared" ref="V6:X69" si="12">(O6/9)*18</f>
        <v>0</v>
      </c>
      <c r="W6" s="30">
        <f t="shared" si="5"/>
        <v>0</v>
      </c>
      <c r="X6" s="29">
        <f t="shared" si="5"/>
        <v>0</v>
      </c>
      <c r="Y6" s="30">
        <f t="shared" ref="Y6:AA69" si="13">(O6/9)*24</f>
        <v>0</v>
      </c>
      <c r="Z6" s="30">
        <f t="shared" si="6"/>
        <v>0</v>
      </c>
      <c r="AA6" s="31">
        <f t="shared" si="6"/>
        <v>0</v>
      </c>
      <c r="AB6" s="32">
        <f t="shared" ref="AB6:AB69" si="14">ROUNDUP(AC6*0.5,0)</f>
        <v>0</v>
      </c>
      <c r="AC6" s="27">
        <v>0</v>
      </c>
      <c r="AD6" s="26">
        <f t="shared" ref="AD6:AD69" si="15">ROUNDUP(AC6*1.5,0)</f>
        <v>0</v>
      </c>
      <c r="AE6" s="28"/>
      <c r="AF6" s="26">
        <f t="shared" ref="AF6:AH69" si="16">(AB6/9)*2</f>
        <v>0</v>
      </c>
      <c r="AG6" s="26">
        <f t="shared" si="16"/>
        <v>0</v>
      </c>
      <c r="AH6" s="29">
        <f t="shared" si="16"/>
        <v>0</v>
      </c>
      <c r="AI6" s="30">
        <f t="shared" ref="AI6:AK69" si="17">(AB6/9)*18</f>
        <v>0</v>
      </c>
      <c r="AJ6" s="30">
        <f t="shared" si="7"/>
        <v>0</v>
      </c>
      <c r="AK6" s="29">
        <f t="shared" si="7"/>
        <v>0</v>
      </c>
      <c r="AL6" s="30">
        <f t="shared" ref="AL6:AN69" si="18">(AB6/9)*24</f>
        <v>0</v>
      </c>
      <c r="AM6" s="30">
        <f t="shared" si="8"/>
        <v>0</v>
      </c>
      <c r="AN6" s="31">
        <f t="shared" si="8"/>
        <v>0</v>
      </c>
      <c r="AO6" s="12" t="s">
        <v>44</v>
      </c>
      <c r="AP6" s="12" t="s">
        <v>41</v>
      </c>
      <c r="AQ6" s="15" t="s">
        <v>42</v>
      </c>
    </row>
    <row r="7" spans="1:43" x14ac:dyDescent="0.25">
      <c r="A7" s="20" t="s">
        <v>45</v>
      </c>
      <c r="B7" s="26">
        <f t="shared" si="0"/>
        <v>5066</v>
      </c>
      <c r="C7" s="27">
        <v>10132</v>
      </c>
      <c r="D7" s="26">
        <f t="shared" si="1"/>
        <v>15198</v>
      </c>
      <c r="E7" s="28"/>
      <c r="F7" s="26">
        <f t="shared" si="2"/>
        <v>1125.7777777777778</v>
      </c>
      <c r="G7" s="26">
        <f>ROUNDUP(C7/9*2,0)</f>
        <v>2252</v>
      </c>
      <c r="H7" s="29">
        <f t="shared" si="2"/>
        <v>3377.3333333333335</v>
      </c>
      <c r="I7" s="30">
        <f t="shared" si="3"/>
        <v>10132</v>
      </c>
      <c r="J7" s="30">
        <f t="shared" si="3"/>
        <v>20264</v>
      </c>
      <c r="K7" s="29">
        <f t="shared" si="3"/>
        <v>30396</v>
      </c>
      <c r="L7" s="30">
        <f t="shared" si="4"/>
        <v>13509.333333333334</v>
      </c>
      <c r="M7" s="30">
        <f t="shared" si="4"/>
        <v>27018.666666666668</v>
      </c>
      <c r="N7" s="31">
        <f t="shared" si="4"/>
        <v>40528</v>
      </c>
      <c r="O7" s="26">
        <f t="shared" si="9"/>
        <v>5066</v>
      </c>
      <c r="P7" s="27">
        <v>10132</v>
      </c>
      <c r="Q7" s="26">
        <f t="shared" si="10"/>
        <v>15198</v>
      </c>
      <c r="R7" s="28"/>
      <c r="S7" s="26">
        <f t="shared" si="11"/>
        <v>1125.7777777777778</v>
      </c>
      <c r="T7" s="26">
        <f>ROUNDUP(P7/9*2,0)</f>
        <v>2252</v>
      </c>
      <c r="U7" s="29">
        <f t="shared" si="11"/>
        <v>3377.3333333333335</v>
      </c>
      <c r="V7" s="30">
        <f t="shared" si="12"/>
        <v>10132</v>
      </c>
      <c r="W7" s="30">
        <f t="shared" si="5"/>
        <v>20264</v>
      </c>
      <c r="X7" s="29">
        <f t="shared" si="5"/>
        <v>30396</v>
      </c>
      <c r="Y7" s="30">
        <f t="shared" si="13"/>
        <v>13509.333333333334</v>
      </c>
      <c r="Z7" s="30">
        <f t="shared" si="6"/>
        <v>27018.666666666668</v>
      </c>
      <c r="AA7" s="31">
        <f t="shared" si="6"/>
        <v>40528</v>
      </c>
      <c r="AB7" s="32">
        <f t="shared" si="14"/>
        <v>5400</v>
      </c>
      <c r="AC7" s="27">
        <v>10800</v>
      </c>
      <c r="AD7" s="26">
        <f t="shared" si="15"/>
        <v>16200</v>
      </c>
      <c r="AE7" s="28"/>
      <c r="AF7" s="26">
        <f t="shared" si="16"/>
        <v>1200</v>
      </c>
      <c r="AG7" s="26">
        <f>ROUNDUP(AC7/9*2,0)</f>
        <v>2400</v>
      </c>
      <c r="AH7" s="29">
        <f t="shared" si="16"/>
        <v>3600</v>
      </c>
      <c r="AI7" s="30">
        <f t="shared" si="17"/>
        <v>10800</v>
      </c>
      <c r="AJ7" s="30">
        <f t="shared" si="7"/>
        <v>21600</v>
      </c>
      <c r="AK7" s="29">
        <f t="shared" si="7"/>
        <v>32400</v>
      </c>
      <c r="AL7" s="30">
        <f t="shared" si="18"/>
        <v>14400</v>
      </c>
      <c r="AM7" s="30">
        <f t="shared" si="8"/>
        <v>28800</v>
      </c>
      <c r="AN7" s="31">
        <f t="shared" si="8"/>
        <v>43200</v>
      </c>
      <c r="AO7" s="12" t="s">
        <v>46</v>
      </c>
      <c r="AP7" s="12" t="s">
        <v>47</v>
      </c>
      <c r="AQ7" s="15" t="s">
        <v>48</v>
      </c>
    </row>
    <row r="8" spans="1:43" ht="30" x14ac:dyDescent="0.25">
      <c r="A8" s="20" t="s">
        <v>49</v>
      </c>
      <c r="B8" s="26">
        <f t="shared" si="0"/>
        <v>5175</v>
      </c>
      <c r="C8" s="27">
        <v>10350</v>
      </c>
      <c r="D8" s="26">
        <f t="shared" si="1"/>
        <v>15525</v>
      </c>
      <c r="E8" s="28"/>
      <c r="F8" s="26">
        <f t="shared" si="2"/>
        <v>1150</v>
      </c>
      <c r="G8" s="26">
        <f t="shared" si="2"/>
        <v>2300</v>
      </c>
      <c r="H8" s="29">
        <f t="shared" si="2"/>
        <v>3450</v>
      </c>
      <c r="I8" s="30">
        <f t="shared" si="3"/>
        <v>10350</v>
      </c>
      <c r="J8" s="30">
        <f t="shared" si="3"/>
        <v>20700</v>
      </c>
      <c r="K8" s="29">
        <f t="shared" si="3"/>
        <v>31050</v>
      </c>
      <c r="L8" s="30">
        <f t="shared" si="4"/>
        <v>13800</v>
      </c>
      <c r="M8" s="30">
        <f t="shared" si="4"/>
        <v>27600</v>
      </c>
      <c r="N8" s="31">
        <f t="shared" si="4"/>
        <v>41400</v>
      </c>
      <c r="O8" s="26">
        <f t="shared" si="9"/>
        <v>5175</v>
      </c>
      <c r="P8" s="27">
        <v>10350</v>
      </c>
      <c r="Q8" s="26">
        <f t="shared" si="10"/>
        <v>15525</v>
      </c>
      <c r="R8" s="28"/>
      <c r="S8" s="26">
        <f t="shared" si="11"/>
        <v>1150</v>
      </c>
      <c r="T8" s="26">
        <f>(P8/9)*2</f>
        <v>2300</v>
      </c>
      <c r="U8" s="29">
        <f t="shared" si="11"/>
        <v>3450</v>
      </c>
      <c r="V8" s="30">
        <f t="shared" si="12"/>
        <v>10350</v>
      </c>
      <c r="W8" s="30">
        <f t="shared" si="5"/>
        <v>20700</v>
      </c>
      <c r="X8" s="29">
        <f t="shared" si="5"/>
        <v>31050</v>
      </c>
      <c r="Y8" s="30">
        <f t="shared" si="13"/>
        <v>13800</v>
      </c>
      <c r="Z8" s="30">
        <f t="shared" si="6"/>
        <v>27600</v>
      </c>
      <c r="AA8" s="31">
        <f t="shared" si="6"/>
        <v>41400</v>
      </c>
      <c r="AB8" s="32">
        <f t="shared" si="14"/>
        <v>5175</v>
      </c>
      <c r="AC8" s="27">
        <v>10350</v>
      </c>
      <c r="AD8" s="26">
        <f t="shared" si="15"/>
        <v>15525</v>
      </c>
      <c r="AE8" s="28"/>
      <c r="AF8" s="26">
        <f t="shared" si="16"/>
        <v>1150</v>
      </c>
      <c r="AG8" s="26">
        <f>(AC8/9)*2</f>
        <v>2300</v>
      </c>
      <c r="AH8" s="29">
        <f t="shared" si="16"/>
        <v>3450</v>
      </c>
      <c r="AI8" s="30">
        <f t="shared" si="17"/>
        <v>10350</v>
      </c>
      <c r="AJ8" s="30">
        <f t="shared" si="7"/>
        <v>20700</v>
      </c>
      <c r="AK8" s="29">
        <f t="shared" si="7"/>
        <v>31050</v>
      </c>
      <c r="AL8" s="30">
        <f t="shared" si="18"/>
        <v>13800</v>
      </c>
      <c r="AM8" s="30">
        <f t="shared" si="8"/>
        <v>27600</v>
      </c>
      <c r="AN8" s="31">
        <f t="shared" si="8"/>
        <v>41400</v>
      </c>
      <c r="AO8" s="12"/>
      <c r="AP8" s="12" t="s">
        <v>50</v>
      </c>
      <c r="AQ8" s="15" t="s">
        <v>51</v>
      </c>
    </row>
    <row r="9" spans="1:43" x14ac:dyDescent="0.25">
      <c r="A9" s="20" t="s">
        <v>52</v>
      </c>
      <c r="B9" s="26">
        <f t="shared" si="0"/>
        <v>5100</v>
      </c>
      <c r="C9" s="27">
        <v>10200</v>
      </c>
      <c r="D9" s="26">
        <f t="shared" si="1"/>
        <v>15300</v>
      </c>
      <c r="E9" s="28"/>
      <c r="F9" s="26">
        <f t="shared" si="2"/>
        <v>1133.3333333333333</v>
      </c>
      <c r="G9" s="26">
        <f t="shared" si="2"/>
        <v>2266.6666666666665</v>
      </c>
      <c r="H9" s="29">
        <f t="shared" si="2"/>
        <v>3400</v>
      </c>
      <c r="I9" s="30">
        <f t="shared" si="3"/>
        <v>10200</v>
      </c>
      <c r="J9" s="30">
        <f t="shared" si="3"/>
        <v>20400</v>
      </c>
      <c r="K9" s="29">
        <f t="shared" si="3"/>
        <v>30600</v>
      </c>
      <c r="L9" s="30">
        <f t="shared" si="4"/>
        <v>13600</v>
      </c>
      <c r="M9" s="30">
        <f t="shared" si="4"/>
        <v>27200</v>
      </c>
      <c r="N9" s="31">
        <f t="shared" si="4"/>
        <v>40800</v>
      </c>
      <c r="O9" s="26">
        <f t="shared" si="9"/>
        <v>5200</v>
      </c>
      <c r="P9" s="27">
        <v>10400</v>
      </c>
      <c r="Q9" s="26">
        <f t="shared" si="10"/>
        <v>15600</v>
      </c>
      <c r="R9" s="28"/>
      <c r="S9" s="26">
        <f t="shared" si="11"/>
        <v>1155.5555555555557</v>
      </c>
      <c r="T9" s="26">
        <f t="shared" si="11"/>
        <v>2311.1111111111113</v>
      </c>
      <c r="U9" s="29">
        <f t="shared" si="11"/>
        <v>3466.6666666666665</v>
      </c>
      <c r="V9" s="30">
        <f t="shared" si="12"/>
        <v>10400</v>
      </c>
      <c r="W9" s="30">
        <f t="shared" si="5"/>
        <v>20800</v>
      </c>
      <c r="X9" s="29">
        <f t="shared" si="5"/>
        <v>31200</v>
      </c>
      <c r="Y9" s="30">
        <f t="shared" si="13"/>
        <v>13866.666666666668</v>
      </c>
      <c r="Z9" s="30">
        <f t="shared" si="6"/>
        <v>27733.333333333336</v>
      </c>
      <c r="AA9" s="31">
        <f t="shared" si="6"/>
        <v>41600</v>
      </c>
      <c r="AB9" s="32">
        <f t="shared" si="14"/>
        <v>5350</v>
      </c>
      <c r="AC9" s="27">
        <v>10700</v>
      </c>
      <c r="AD9" s="26">
        <f t="shared" si="15"/>
        <v>16050</v>
      </c>
      <c r="AE9" s="28"/>
      <c r="AF9" s="26">
        <f t="shared" si="16"/>
        <v>1188.8888888888889</v>
      </c>
      <c r="AG9" s="26">
        <f t="shared" si="16"/>
        <v>2377.7777777777778</v>
      </c>
      <c r="AH9" s="29">
        <f t="shared" si="16"/>
        <v>3566.6666666666665</v>
      </c>
      <c r="AI9" s="30">
        <f t="shared" si="17"/>
        <v>10700</v>
      </c>
      <c r="AJ9" s="30">
        <f t="shared" si="7"/>
        <v>21400</v>
      </c>
      <c r="AK9" s="29">
        <f t="shared" si="7"/>
        <v>32100</v>
      </c>
      <c r="AL9" s="30">
        <f t="shared" si="18"/>
        <v>14266.666666666668</v>
      </c>
      <c r="AM9" s="30">
        <f t="shared" si="8"/>
        <v>28533.333333333336</v>
      </c>
      <c r="AN9" s="31">
        <f t="shared" si="8"/>
        <v>42800</v>
      </c>
      <c r="AO9" s="12"/>
      <c r="AP9" s="12" t="s">
        <v>53</v>
      </c>
      <c r="AQ9" s="15" t="s">
        <v>54</v>
      </c>
    </row>
    <row r="10" spans="1:43" x14ac:dyDescent="0.25">
      <c r="A10" s="20" t="s">
        <v>55</v>
      </c>
      <c r="B10" s="26">
        <f t="shared" si="0"/>
        <v>5066</v>
      </c>
      <c r="C10" s="27">
        <v>10132</v>
      </c>
      <c r="D10" s="26">
        <f t="shared" si="1"/>
        <v>15198</v>
      </c>
      <c r="E10" s="28"/>
      <c r="F10" s="26">
        <f t="shared" si="2"/>
        <v>1125.7777777777778</v>
      </c>
      <c r="G10" s="26">
        <f t="shared" si="2"/>
        <v>2251.5555555555557</v>
      </c>
      <c r="H10" s="29">
        <f t="shared" si="2"/>
        <v>3377.3333333333335</v>
      </c>
      <c r="I10" s="30">
        <f t="shared" si="3"/>
        <v>10132</v>
      </c>
      <c r="J10" s="30">
        <f t="shared" si="3"/>
        <v>20264</v>
      </c>
      <c r="K10" s="29">
        <f t="shared" si="3"/>
        <v>30396</v>
      </c>
      <c r="L10" s="30">
        <f t="shared" si="4"/>
        <v>13509.333333333334</v>
      </c>
      <c r="M10" s="30">
        <f t="shared" si="4"/>
        <v>27018.666666666668</v>
      </c>
      <c r="N10" s="31">
        <f t="shared" si="4"/>
        <v>40528</v>
      </c>
      <c r="O10" s="26">
        <f t="shared" si="9"/>
        <v>5066</v>
      </c>
      <c r="P10" s="27">
        <v>10132</v>
      </c>
      <c r="Q10" s="26">
        <f t="shared" si="10"/>
        <v>15198</v>
      </c>
      <c r="R10" s="28"/>
      <c r="S10" s="26">
        <f t="shared" si="11"/>
        <v>1125.7777777777778</v>
      </c>
      <c r="T10" s="26">
        <f t="shared" si="11"/>
        <v>2251.5555555555557</v>
      </c>
      <c r="U10" s="29">
        <f t="shared" si="11"/>
        <v>3377.3333333333335</v>
      </c>
      <c r="V10" s="30">
        <f t="shared" si="12"/>
        <v>10132</v>
      </c>
      <c r="W10" s="30">
        <f t="shared" si="5"/>
        <v>20264</v>
      </c>
      <c r="X10" s="29">
        <f t="shared" si="5"/>
        <v>30396</v>
      </c>
      <c r="Y10" s="30">
        <f t="shared" si="13"/>
        <v>13509.333333333334</v>
      </c>
      <c r="Z10" s="30">
        <f t="shared" si="6"/>
        <v>27018.666666666668</v>
      </c>
      <c r="AA10" s="31">
        <f t="shared" si="6"/>
        <v>40528</v>
      </c>
      <c r="AB10" s="32">
        <f t="shared" si="14"/>
        <v>5066</v>
      </c>
      <c r="AC10" s="27">
        <v>10132</v>
      </c>
      <c r="AD10" s="26">
        <f t="shared" si="15"/>
        <v>15198</v>
      </c>
      <c r="AE10" s="28"/>
      <c r="AF10" s="26">
        <f t="shared" si="16"/>
        <v>1125.7777777777778</v>
      </c>
      <c r="AG10" s="26">
        <f t="shared" si="16"/>
        <v>2251.5555555555557</v>
      </c>
      <c r="AH10" s="29">
        <f t="shared" si="16"/>
        <v>3377.3333333333335</v>
      </c>
      <c r="AI10" s="30">
        <f t="shared" si="17"/>
        <v>10132</v>
      </c>
      <c r="AJ10" s="30">
        <f t="shared" si="7"/>
        <v>20264</v>
      </c>
      <c r="AK10" s="29">
        <f t="shared" si="7"/>
        <v>30396</v>
      </c>
      <c r="AL10" s="30">
        <f t="shared" si="18"/>
        <v>13509.333333333334</v>
      </c>
      <c r="AM10" s="30">
        <f t="shared" si="8"/>
        <v>27018.666666666668</v>
      </c>
      <c r="AN10" s="31">
        <f t="shared" si="8"/>
        <v>40528</v>
      </c>
      <c r="AO10" s="12" t="s">
        <v>56</v>
      </c>
      <c r="AP10" s="12" t="s">
        <v>57</v>
      </c>
      <c r="AQ10" s="15" t="s">
        <v>58</v>
      </c>
    </row>
    <row r="11" spans="1:43" x14ac:dyDescent="0.25">
      <c r="A11" s="20" t="s">
        <v>59</v>
      </c>
      <c r="B11" s="26">
        <f t="shared" si="0"/>
        <v>5625</v>
      </c>
      <c r="C11" s="27">
        <v>11250</v>
      </c>
      <c r="D11" s="26">
        <f t="shared" si="1"/>
        <v>16875</v>
      </c>
      <c r="E11" s="28"/>
      <c r="F11" s="26">
        <f t="shared" si="2"/>
        <v>1250</v>
      </c>
      <c r="G11" s="26">
        <f t="shared" si="2"/>
        <v>2500</v>
      </c>
      <c r="H11" s="29">
        <f t="shared" si="2"/>
        <v>3750</v>
      </c>
      <c r="I11" s="30">
        <f t="shared" si="3"/>
        <v>11250</v>
      </c>
      <c r="J11" s="30">
        <f t="shared" si="3"/>
        <v>22500</v>
      </c>
      <c r="K11" s="29">
        <f t="shared" si="3"/>
        <v>33750</v>
      </c>
      <c r="L11" s="30">
        <f t="shared" si="4"/>
        <v>15000</v>
      </c>
      <c r="M11" s="30">
        <f t="shared" si="4"/>
        <v>30000</v>
      </c>
      <c r="N11" s="31">
        <f t="shared" si="4"/>
        <v>45000</v>
      </c>
      <c r="O11" s="26">
        <f t="shared" si="9"/>
        <v>5625</v>
      </c>
      <c r="P11" s="27">
        <v>11250</v>
      </c>
      <c r="Q11" s="26">
        <f t="shared" si="10"/>
        <v>16875</v>
      </c>
      <c r="R11" s="28"/>
      <c r="S11" s="26">
        <f t="shared" si="11"/>
        <v>1250</v>
      </c>
      <c r="T11" s="26">
        <f t="shared" si="11"/>
        <v>2500</v>
      </c>
      <c r="U11" s="29">
        <f t="shared" si="11"/>
        <v>3750</v>
      </c>
      <c r="V11" s="30">
        <f t="shared" si="12"/>
        <v>11250</v>
      </c>
      <c r="W11" s="30">
        <f t="shared" si="5"/>
        <v>22500</v>
      </c>
      <c r="X11" s="29">
        <f t="shared" si="5"/>
        <v>33750</v>
      </c>
      <c r="Y11" s="30">
        <f t="shared" si="13"/>
        <v>15000</v>
      </c>
      <c r="Z11" s="30">
        <f t="shared" si="6"/>
        <v>30000</v>
      </c>
      <c r="AA11" s="31">
        <f t="shared" si="6"/>
        <v>45000</v>
      </c>
      <c r="AB11" s="32">
        <f t="shared" si="14"/>
        <v>5625</v>
      </c>
      <c r="AC11" s="27">
        <v>11250</v>
      </c>
      <c r="AD11" s="26">
        <f t="shared" si="15"/>
        <v>16875</v>
      </c>
      <c r="AE11" s="28"/>
      <c r="AF11" s="26">
        <f t="shared" si="16"/>
        <v>1250</v>
      </c>
      <c r="AG11" s="26">
        <f t="shared" si="16"/>
        <v>2500</v>
      </c>
      <c r="AH11" s="29">
        <f t="shared" si="16"/>
        <v>3750</v>
      </c>
      <c r="AI11" s="30">
        <f t="shared" si="17"/>
        <v>11250</v>
      </c>
      <c r="AJ11" s="30">
        <f t="shared" si="7"/>
        <v>22500</v>
      </c>
      <c r="AK11" s="29">
        <f t="shared" si="7"/>
        <v>33750</v>
      </c>
      <c r="AL11" s="30">
        <f t="shared" si="18"/>
        <v>15000</v>
      </c>
      <c r="AM11" s="30">
        <f t="shared" si="8"/>
        <v>30000</v>
      </c>
      <c r="AN11" s="31">
        <f t="shared" si="8"/>
        <v>45000</v>
      </c>
      <c r="AO11" s="12" t="s">
        <v>60</v>
      </c>
      <c r="AP11" s="12" t="s">
        <v>61</v>
      </c>
      <c r="AQ11" s="15" t="s">
        <v>62</v>
      </c>
    </row>
    <row r="12" spans="1:43" x14ac:dyDescent="0.25">
      <c r="A12" s="20" t="s">
        <v>63</v>
      </c>
      <c r="B12" s="26">
        <f t="shared" si="0"/>
        <v>0</v>
      </c>
      <c r="C12" s="27">
        <v>0</v>
      </c>
      <c r="D12" s="26">
        <f t="shared" si="1"/>
        <v>0</v>
      </c>
      <c r="E12" s="28"/>
      <c r="F12" s="26">
        <f t="shared" si="2"/>
        <v>0</v>
      </c>
      <c r="G12" s="26">
        <f t="shared" si="2"/>
        <v>0</v>
      </c>
      <c r="H12" s="29">
        <f t="shared" si="2"/>
        <v>0</v>
      </c>
      <c r="I12" s="30">
        <f t="shared" si="3"/>
        <v>0</v>
      </c>
      <c r="J12" s="30">
        <f t="shared" si="3"/>
        <v>0</v>
      </c>
      <c r="K12" s="29">
        <f t="shared" si="3"/>
        <v>0</v>
      </c>
      <c r="L12" s="30">
        <f t="shared" si="4"/>
        <v>0</v>
      </c>
      <c r="M12" s="30">
        <f t="shared" si="4"/>
        <v>0</v>
      </c>
      <c r="N12" s="31">
        <f t="shared" si="4"/>
        <v>0</v>
      </c>
      <c r="O12" s="26">
        <f t="shared" si="9"/>
        <v>0</v>
      </c>
      <c r="P12" s="27">
        <v>0</v>
      </c>
      <c r="Q12" s="26">
        <f t="shared" si="10"/>
        <v>0</v>
      </c>
      <c r="R12" s="28"/>
      <c r="S12" s="26">
        <f t="shared" si="11"/>
        <v>0</v>
      </c>
      <c r="T12" s="26">
        <f t="shared" si="11"/>
        <v>0</v>
      </c>
      <c r="U12" s="29">
        <f t="shared" si="11"/>
        <v>0</v>
      </c>
      <c r="V12" s="30">
        <f t="shared" si="12"/>
        <v>0</v>
      </c>
      <c r="W12" s="30">
        <f t="shared" si="5"/>
        <v>0</v>
      </c>
      <c r="X12" s="29">
        <f t="shared" si="5"/>
        <v>0</v>
      </c>
      <c r="Y12" s="30">
        <f t="shared" si="13"/>
        <v>0</v>
      </c>
      <c r="Z12" s="30">
        <f t="shared" si="6"/>
        <v>0</v>
      </c>
      <c r="AA12" s="31">
        <f t="shared" si="6"/>
        <v>0</v>
      </c>
      <c r="AB12" s="32">
        <f t="shared" si="14"/>
        <v>0</v>
      </c>
      <c r="AC12" s="27">
        <v>0</v>
      </c>
      <c r="AD12" s="26">
        <f t="shared" si="15"/>
        <v>0</v>
      </c>
      <c r="AE12" s="28"/>
      <c r="AF12" s="26">
        <f t="shared" si="16"/>
        <v>0</v>
      </c>
      <c r="AG12" s="26">
        <f t="shared" si="16"/>
        <v>0</v>
      </c>
      <c r="AH12" s="29">
        <f t="shared" si="16"/>
        <v>0</v>
      </c>
      <c r="AI12" s="30">
        <f t="shared" si="17"/>
        <v>0</v>
      </c>
      <c r="AJ12" s="30">
        <f t="shared" si="7"/>
        <v>0</v>
      </c>
      <c r="AK12" s="29">
        <f t="shared" si="7"/>
        <v>0</v>
      </c>
      <c r="AL12" s="30">
        <f t="shared" si="18"/>
        <v>0</v>
      </c>
      <c r="AM12" s="30">
        <f t="shared" si="8"/>
        <v>0</v>
      </c>
      <c r="AN12" s="31">
        <f t="shared" si="8"/>
        <v>0</v>
      </c>
      <c r="AO12" s="12" t="s">
        <v>64</v>
      </c>
      <c r="AP12" s="12"/>
      <c r="AQ12" s="15"/>
    </row>
    <row r="13" spans="1:43" x14ac:dyDescent="0.25">
      <c r="A13" s="20" t="s">
        <v>65</v>
      </c>
      <c r="B13" s="26">
        <f t="shared" si="0"/>
        <v>0</v>
      </c>
      <c r="C13" s="27">
        <v>0</v>
      </c>
      <c r="D13" s="26">
        <f t="shared" si="1"/>
        <v>0</v>
      </c>
      <c r="E13" s="28"/>
      <c r="F13" s="26">
        <f t="shared" si="2"/>
        <v>0</v>
      </c>
      <c r="G13" s="26">
        <f t="shared" si="2"/>
        <v>0</v>
      </c>
      <c r="H13" s="29">
        <f t="shared" si="2"/>
        <v>0</v>
      </c>
      <c r="I13" s="30">
        <f t="shared" si="3"/>
        <v>0</v>
      </c>
      <c r="J13" s="30">
        <f t="shared" si="3"/>
        <v>0</v>
      </c>
      <c r="K13" s="29">
        <f t="shared" si="3"/>
        <v>0</v>
      </c>
      <c r="L13" s="30">
        <f t="shared" si="4"/>
        <v>0</v>
      </c>
      <c r="M13" s="30">
        <f t="shared" si="4"/>
        <v>0</v>
      </c>
      <c r="N13" s="31">
        <f t="shared" si="4"/>
        <v>0</v>
      </c>
      <c r="O13" s="26">
        <f t="shared" si="9"/>
        <v>5066</v>
      </c>
      <c r="P13" s="27">
        <v>10132</v>
      </c>
      <c r="Q13" s="26">
        <f t="shared" si="10"/>
        <v>15198</v>
      </c>
      <c r="R13" s="28"/>
      <c r="S13" s="26">
        <f t="shared" si="11"/>
        <v>1125.7777777777778</v>
      </c>
      <c r="T13" s="26">
        <f t="shared" si="11"/>
        <v>2251.5555555555557</v>
      </c>
      <c r="U13" s="29">
        <f t="shared" si="11"/>
        <v>3377.3333333333335</v>
      </c>
      <c r="V13" s="30">
        <f t="shared" si="12"/>
        <v>10132</v>
      </c>
      <c r="W13" s="30">
        <f t="shared" si="5"/>
        <v>20264</v>
      </c>
      <c r="X13" s="29">
        <f t="shared" si="5"/>
        <v>30396</v>
      </c>
      <c r="Y13" s="30">
        <f t="shared" si="13"/>
        <v>13509.333333333334</v>
      </c>
      <c r="Z13" s="30">
        <f t="shared" si="6"/>
        <v>27018.666666666668</v>
      </c>
      <c r="AA13" s="31">
        <f t="shared" si="6"/>
        <v>40528</v>
      </c>
      <c r="AB13" s="32">
        <f t="shared" si="14"/>
        <v>5066</v>
      </c>
      <c r="AC13" s="27">
        <v>10132</v>
      </c>
      <c r="AD13" s="26">
        <f t="shared" si="15"/>
        <v>15198</v>
      </c>
      <c r="AE13" s="28"/>
      <c r="AF13" s="26">
        <f t="shared" si="16"/>
        <v>1125.7777777777778</v>
      </c>
      <c r="AG13" s="26">
        <f t="shared" si="16"/>
        <v>2251.5555555555557</v>
      </c>
      <c r="AH13" s="29">
        <f t="shared" si="16"/>
        <v>3377.3333333333335</v>
      </c>
      <c r="AI13" s="30">
        <f t="shared" si="17"/>
        <v>10132</v>
      </c>
      <c r="AJ13" s="30">
        <f t="shared" si="7"/>
        <v>20264</v>
      </c>
      <c r="AK13" s="29">
        <f t="shared" si="7"/>
        <v>30396</v>
      </c>
      <c r="AL13" s="30">
        <f t="shared" si="18"/>
        <v>13509.333333333334</v>
      </c>
      <c r="AM13" s="30">
        <f t="shared" si="8"/>
        <v>27018.666666666668</v>
      </c>
      <c r="AN13" s="31">
        <f t="shared" si="8"/>
        <v>40528</v>
      </c>
      <c r="AO13" s="12"/>
      <c r="AP13" s="12" t="s">
        <v>66</v>
      </c>
      <c r="AQ13" s="15" t="s">
        <v>67</v>
      </c>
    </row>
    <row r="14" spans="1:43" ht="30" x14ac:dyDescent="0.25">
      <c r="A14" s="20" t="s">
        <v>68</v>
      </c>
      <c r="B14" s="26">
        <f t="shared" si="0"/>
        <v>5066</v>
      </c>
      <c r="C14" s="27">
        <v>10132</v>
      </c>
      <c r="D14" s="26">
        <f t="shared" si="1"/>
        <v>15198</v>
      </c>
      <c r="E14" s="28"/>
      <c r="F14" s="26">
        <f t="shared" si="2"/>
        <v>1125.7777777777778</v>
      </c>
      <c r="G14" s="26">
        <f t="shared" si="2"/>
        <v>2251.5555555555557</v>
      </c>
      <c r="H14" s="29">
        <f t="shared" si="2"/>
        <v>3377.3333333333335</v>
      </c>
      <c r="I14" s="30">
        <f t="shared" si="3"/>
        <v>10132</v>
      </c>
      <c r="J14" s="30">
        <f t="shared" si="3"/>
        <v>20264</v>
      </c>
      <c r="K14" s="29">
        <f t="shared" si="3"/>
        <v>30396</v>
      </c>
      <c r="L14" s="30">
        <f t="shared" si="4"/>
        <v>13509.333333333334</v>
      </c>
      <c r="M14" s="30">
        <f t="shared" si="4"/>
        <v>27018.666666666668</v>
      </c>
      <c r="N14" s="31">
        <f t="shared" si="4"/>
        <v>40528</v>
      </c>
      <c r="O14" s="26">
        <f t="shared" si="9"/>
        <v>5312</v>
      </c>
      <c r="P14" s="27">
        <v>10623.96</v>
      </c>
      <c r="Q14" s="26">
        <f t="shared" si="10"/>
        <v>15936</v>
      </c>
      <c r="R14" s="28"/>
      <c r="S14" s="26">
        <f t="shared" si="11"/>
        <v>1180.4444444444443</v>
      </c>
      <c r="T14" s="26">
        <f t="shared" si="11"/>
        <v>2360.8799999999997</v>
      </c>
      <c r="U14" s="29">
        <f t="shared" si="11"/>
        <v>3541.3333333333335</v>
      </c>
      <c r="V14" s="30">
        <f t="shared" si="12"/>
        <v>10624</v>
      </c>
      <c r="W14" s="30">
        <f t="shared" si="5"/>
        <v>21247.919999999998</v>
      </c>
      <c r="X14" s="29">
        <f t="shared" si="5"/>
        <v>31872</v>
      </c>
      <c r="Y14" s="30">
        <f t="shared" si="13"/>
        <v>14165.333333333332</v>
      </c>
      <c r="Z14" s="30">
        <f t="shared" si="6"/>
        <v>28330.559999999998</v>
      </c>
      <c r="AA14" s="31">
        <f t="shared" si="6"/>
        <v>42496</v>
      </c>
      <c r="AB14" s="32">
        <f t="shared" si="14"/>
        <v>5312</v>
      </c>
      <c r="AC14" s="27">
        <v>10623.96</v>
      </c>
      <c r="AD14" s="26">
        <f t="shared" si="15"/>
        <v>15936</v>
      </c>
      <c r="AE14" s="28"/>
      <c r="AF14" s="26">
        <f t="shared" si="16"/>
        <v>1180.4444444444443</v>
      </c>
      <c r="AG14" s="26">
        <f t="shared" si="16"/>
        <v>2360.8799999999997</v>
      </c>
      <c r="AH14" s="29">
        <f t="shared" si="16"/>
        <v>3541.3333333333335</v>
      </c>
      <c r="AI14" s="30">
        <f t="shared" si="17"/>
        <v>10624</v>
      </c>
      <c r="AJ14" s="30">
        <f t="shared" si="7"/>
        <v>21247.919999999998</v>
      </c>
      <c r="AK14" s="29">
        <f t="shared" si="7"/>
        <v>31872</v>
      </c>
      <c r="AL14" s="30">
        <f t="shared" si="18"/>
        <v>14165.333333333332</v>
      </c>
      <c r="AM14" s="30">
        <f t="shared" si="8"/>
        <v>28330.559999999998</v>
      </c>
      <c r="AN14" s="31">
        <f t="shared" si="8"/>
        <v>42496</v>
      </c>
      <c r="AO14" s="12"/>
      <c r="AP14" s="12" t="s">
        <v>69</v>
      </c>
      <c r="AQ14" s="15" t="s">
        <v>70</v>
      </c>
    </row>
    <row r="15" spans="1:43" x14ac:dyDescent="0.25">
      <c r="A15" s="20" t="s">
        <v>71</v>
      </c>
      <c r="B15" s="26">
        <f t="shared" si="0"/>
        <v>5066</v>
      </c>
      <c r="C15" s="27">
        <v>10132</v>
      </c>
      <c r="D15" s="26">
        <f t="shared" si="1"/>
        <v>15198</v>
      </c>
      <c r="E15" s="28"/>
      <c r="F15" s="26">
        <f t="shared" si="2"/>
        <v>1125.7777777777778</v>
      </c>
      <c r="G15" s="26">
        <f t="shared" si="2"/>
        <v>2251.5555555555557</v>
      </c>
      <c r="H15" s="29">
        <f t="shared" si="2"/>
        <v>3377.3333333333335</v>
      </c>
      <c r="I15" s="30">
        <f t="shared" si="3"/>
        <v>10132</v>
      </c>
      <c r="J15" s="30">
        <f t="shared" si="3"/>
        <v>20264</v>
      </c>
      <c r="K15" s="29">
        <f t="shared" si="3"/>
        <v>30396</v>
      </c>
      <c r="L15" s="30">
        <f t="shared" si="4"/>
        <v>13509.333333333334</v>
      </c>
      <c r="M15" s="30">
        <f t="shared" si="4"/>
        <v>27018.666666666668</v>
      </c>
      <c r="N15" s="31">
        <f t="shared" si="4"/>
        <v>40528</v>
      </c>
      <c r="O15" s="26">
        <f t="shared" si="9"/>
        <v>5312</v>
      </c>
      <c r="P15" s="27">
        <v>10623.96</v>
      </c>
      <c r="Q15" s="26">
        <f t="shared" si="10"/>
        <v>15936</v>
      </c>
      <c r="R15" s="28"/>
      <c r="S15" s="26">
        <f t="shared" si="11"/>
        <v>1180.4444444444443</v>
      </c>
      <c r="T15" s="26">
        <f t="shared" si="11"/>
        <v>2360.8799999999997</v>
      </c>
      <c r="U15" s="29">
        <f t="shared" si="11"/>
        <v>3541.3333333333335</v>
      </c>
      <c r="V15" s="30">
        <f t="shared" si="12"/>
        <v>10624</v>
      </c>
      <c r="W15" s="30">
        <f t="shared" si="5"/>
        <v>21247.919999999998</v>
      </c>
      <c r="X15" s="29">
        <f t="shared" si="5"/>
        <v>31872</v>
      </c>
      <c r="Y15" s="30">
        <f t="shared" si="13"/>
        <v>14165.333333333332</v>
      </c>
      <c r="Z15" s="30">
        <f t="shared" si="6"/>
        <v>28330.559999999998</v>
      </c>
      <c r="AA15" s="31">
        <f t="shared" si="6"/>
        <v>42496</v>
      </c>
      <c r="AB15" s="32">
        <f t="shared" si="14"/>
        <v>5312</v>
      </c>
      <c r="AC15" s="27">
        <v>10623.96</v>
      </c>
      <c r="AD15" s="26">
        <f t="shared" si="15"/>
        <v>15936</v>
      </c>
      <c r="AE15" s="28"/>
      <c r="AF15" s="26">
        <f t="shared" si="16"/>
        <v>1180.4444444444443</v>
      </c>
      <c r="AG15" s="26">
        <f t="shared" si="16"/>
        <v>2360.8799999999997</v>
      </c>
      <c r="AH15" s="29">
        <f t="shared" si="16"/>
        <v>3541.3333333333335</v>
      </c>
      <c r="AI15" s="30">
        <f t="shared" si="17"/>
        <v>10624</v>
      </c>
      <c r="AJ15" s="30">
        <f t="shared" si="7"/>
        <v>21247.919999999998</v>
      </c>
      <c r="AK15" s="29">
        <f t="shared" si="7"/>
        <v>31872</v>
      </c>
      <c r="AL15" s="30">
        <f t="shared" si="18"/>
        <v>14165.333333333332</v>
      </c>
      <c r="AM15" s="30">
        <f t="shared" si="8"/>
        <v>28330.559999999998</v>
      </c>
      <c r="AN15" s="31">
        <f t="shared" si="8"/>
        <v>42496</v>
      </c>
      <c r="AO15" s="12"/>
      <c r="AP15" s="12" t="s">
        <v>69</v>
      </c>
      <c r="AQ15" s="15" t="s">
        <v>70</v>
      </c>
    </row>
    <row r="16" spans="1:43" x14ac:dyDescent="0.25">
      <c r="A16" s="20" t="s">
        <v>72</v>
      </c>
      <c r="B16" s="26">
        <f t="shared" si="0"/>
        <v>5066</v>
      </c>
      <c r="C16" s="27">
        <v>10132</v>
      </c>
      <c r="D16" s="26">
        <f t="shared" si="1"/>
        <v>15198</v>
      </c>
      <c r="E16" s="28"/>
      <c r="F16" s="26">
        <f t="shared" si="2"/>
        <v>1125.7777777777778</v>
      </c>
      <c r="G16" s="26">
        <f t="shared" si="2"/>
        <v>2251.5555555555557</v>
      </c>
      <c r="H16" s="29">
        <f t="shared" si="2"/>
        <v>3377.3333333333335</v>
      </c>
      <c r="I16" s="30">
        <f t="shared" si="3"/>
        <v>10132</v>
      </c>
      <c r="J16" s="30">
        <f t="shared" si="3"/>
        <v>20264</v>
      </c>
      <c r="K16" s="29">
        <f t="shared" si="3"/>
        <v>30396</v>
      </c>
      <c r="L16" s="30">
        <f t="shared" si="4"/>
        <v>13509.333333333334</v>
      </c>
      <c r="M16" s="30">
        <f t="shared" si="4"/>
        <v>27018.666666666668</v>
      </c>
      <c r="N16" s="31">
        <f t="shared" si="4"/>
        <v>40528</v>
      </c>
      <c r="O16" s="26">
        <f t="shared" si="9"/>
        <v>5312</v>
      </c>
      <c r="P16" s="27">
        <v>10623.96</v>
      </c>
      <c r="Q16" s="26">
        <f t="shared" si="10"/>
        <v>15936</v>
      </c>
      <c r="R16" s="28"/>
      <c r="S16" s="26">
        <f t="shared" si="11"/>
        <v>1180.4444444444443</v>
      </c>
      <c r="T16" s="26">
        <f t="shared" si="11"/>
        <v>2360.8799999999997</v>
      </c>
      <c r="U16" s="29">
        <f t="shared" si="11"/>
        <v>3541.3333333333335</v>
      </c>
      <c r="V16" s="30">
        <f t="shared" si="12"/>
        <v>10624</v>
      </c>
      <c r="W16" s="30">
        <f t="shared" si="5"/>
        <v>21247.919999999998</v>
      </c>
      <c r="X16" s="29">
        <f t="shared" si="5"/>
        <v>31872</v>
      </c>
      <c r="Y16" s="30">
        <f t="shared" si="13"/>
        <v>14165.333333333332</v>
      </c>
      <c r="Z16" s="30">
        <f t="shared" si="6"/>
        <v>28330.559999999998</v>
      </c>
      <c r="AA16" s="31">
        <f t="shared" si="6"/>
        <v>42496</v>
      </c>
      <c r="AB16" s="32">
        <f t="shared" si="14"/>
        <v>5312</v>
      </c>
      <c r="AC16" s="27">
        <v>10623.96</v>
      </c>
      <c r="AD16" s="26">
        <f t="shared" si="15"/>
        <v>15936</v>
      </c>
      <c r="AE16" s="28"/>
      <c r="AF16" s="26">
        <f t="shared" si="16"/>
        <v>1180.4444444444443</v>
      </c>
      <c r="AG16" s="26">
        <f t="shared" si="16"/>
        <v>2360.8799999999997</v>
      </c>
      <c r="AH16" s="29">
        <f t="shared" si="16"/>
        <v>3541.3333333333335</v>
      </c>
      <c r="AI16" s="30">
        <f t="shared" si="17"/>
        <v>10624</v>
      </c>
      <c r="AJ16" s="30">
        <f t="shared" si="7"/>
        <v>21247.919999999998</v>
      </c>
      <c r="AK16" s="29">
        <f t="shared" si="7"/>
        <v>31872</v>
      </c>
      <c r="AL16" s="30">
        <f t="shared" si="18"/>
        <v>14165.333333333332</v>
      </c>
      <c r="AM16" s="30">
        <f t="shared" si="8"/>
        <v>28330.559999999998</v>
      </c>
      <c r="AN16" s="31">
        <f t="shared" si="8"/>
        <v>42496</v>
      </c>
      <c r="AO16" s="12"/>
      <c r="AP16" s="12" t="s">
        <v>69</v>
      </c>
      <c r="AQ16" s="15" t="s">
        <v>70</v>
      </c>
    </row>
    <row r="17" spans="1:43" x14ac:dyDescent="0.25">
      <c r="A17" s="20" t="s">
        <v>73</v>
      </c>
      <c r="B17" s="26">
        <f t="shared" si="0"/>
        <v>5066</v>
      </c>
      <c r="C17" s="27">
        <v>10132</v>
      </c>
      <c r="D17" s="26">
        <f t="shared" si="1"/>
        <v>15198</v>
      </c>
      <c r="E17" s="28"/>
      <c r="F17" s="26">
        <f t="shared" si="2"/>
        <v>1125.7777777777778</v>
      </c>
      <c r="G17" s="26">
        <f t="shared" si="2"/>
        <v>2251.5555555555557</v>
      </c>
      <c r="H17" s="29">
        <f t="shared" si="2"/>
        <v>3377.3333333333335</v>
      </c>
      <c r="I17" s="30">
        <f t="shared" si="3"/>
        <v>10132</v>
      </c>
      <c r="J17" s="30">
        <f t="shared" si="3"/>
        <v>20264</v>
      </c>
      <c r="K17" s="29">
        <f t="shared" si="3"/>
        <v>30396</v>
      </c>
      <c r="L17" s="30">
        <f t="shared" si="4"/>
        <v>13509.333333333334</v>
      </c>
      <c r="M17" s="30">
        <f t="shared" si="4"/>
        <v>27018.666666666668</v>
      </c>
      <c r="N17" s="31">
        <f t="shared" si="4"/>
        <v>40528</v>
      </c>
      <c r="O17" s="26">
        <f t="shared" si="9"/>
        <v>0</v>
      </c>
      <c r="P17" s="27">
        <v>0</v>
      </c>
      <c r="Q17" s="26">
        <f t="shared" si="10"/>
        <v>0</v>
      </c>
      <c r="R17" s="28"/>
      <c r="S17" s="26">
        <f t="shared" si="11"/>
        <v>0</v>
      </c>
      <c r="T17" s="26">
        <f t="shared" si="11"/>
        <v>0</v>
      </c>
      <c r="U17" s="29">
        <f t="shared" si="11"/>
        <v>0</v>
      </c>
      <c r="V17" s="30">
        <f t="shared" si="12"/>
        <v>0</v>
      </c>
      <c r="W17" s="30">
        <f t="shared" si="5"/>
        <v>0</v>
      </c>
      <c r="X17" s="29">
        <f t="shared" si="5"/>
        <v>0</v>
      </c>
      <c r="Y17" s="30">
        <f t="shared" si="13"/>
        <v>0</v>
      </c>
      <c r="Z17" s="30">
        <f t="shared" si="6"/>
        <v>0</v>
      </c>
      <c r="AA17" s="31">
        <f t="shared" si="6"/>
        <v>0</v>
      </c>
      <c r="AB17" s="32">
        <f t="shared" si="14"/>
        <v>0</v>
      </c>
      <c r="AC17" s="27">
        <v>0</v>
      </c>
      <c r="AD17" s="26">
        <f t="shared" si="15"/>
        <v>0</v>
      </c>
      <c r="AE17" s="28"/>
      <c r="AF17" s="26">
        <f t="shared" si="16"/>
        <v>0</v>
      </c>
      <c r="AG17" s="26">
        <f t="shared" si="16"/>
        <v>0</v>
      </c>
      <c r="AH17" s="29">
        <f t="shared" si="16"/>
        <v>0</v>
      </c>
      <c r="AI17" s="30">
        <f t="shared" si="17"/>
        <v>0</v>
      </c>
      <c r="AJ17" s="30">
        <f t="shared" si="7"/>
        <v>0</v>
      </c>
      <c r="AK17" s="29">
        <f t="shared" si="7"/>
        <v>0</v>
      </c>
      <c r="AL17" s="30">
        <f t="shared" si="18"/>
        <v>0</v>
      </c>
      <c r="AM17" s="30">
        <f t="shared" si="8"/>
        <v>0</v>
      </c>
      <c r="AN17" s="31">
        <f t="shared" si="8"/>
        <v>0</v>
      </c>
      <c r="AO17" s="12"/>
      <c r="AP17" s="12" t="s">
        <v>74</v>
      </c>
      <c r="AQ17" s="15" t="s">
        <v>75</v>
      </c>
    </row>
    <row r="18" spans="1:43" ht="30" x14ac:dyDescent="0.25">
      <c r="A18" s="20" t="s">
        <v>76</v>
      </c>
      <c r="B18" s="26">
        <f t="shared" si="0"/>
        <v>5066</v>
      </c>
      <c r="C18" s="27">
        <v>10132</v>
      </c>
      <c r="D18" s="26">
        <f t="shared" si="1"/>
        <v>15198</v>
      </c>
      <c r="E18" s="28"/>
      <c r="F18" s="26">
        <f t="shared" si="2"/>
        <v>1125.7777777777778</v>
      </c>
      <c r="G18" s="26">
        <f t="shared" si="2"/>
        <v>2251.5555555555557</v>
      </c>
      <c r="H18" s="29">
        <f t="shared" si="2"/>
        <v>3377.3333333333335</v>
      </c>
      <c r="I18" s="30">
        <f t="shared" si="3"/>
        <v>10132</v>
      </c>
      <c r="J18" s="30">
        <f t="shared" si="3"/>
        <v>20264</v>
      </c>
      <c r="K18" s="29">
        <f t="shared" si="3"/>
        <v>30396</v>
      </c>
      <c r="L18" s="30">
        <f t="shared" si="4"/>
        <v>13509.333333333334</v>
      </c>
      <c r="M18" s="30">
        <f t="shared" si="4"/>
        <v>27018.666666666668</v>
      </c>
      <c r="N18" s="31">
        <f t="shared" si="4"/>
        <v>40528</v>
      </c>
      <c r="O18" s="26">
        <f t="shared" si="9"/>
        <v>5066</v>
      </c>
      <c r="P18" s="27">
        <v>10132</v>
      </c>
      <c r="Q18" s="26">
        <f t="shared" si="10"/>
        <v>15198</v>
      </c>
      <c r="R18" s="28"/>
      <c r="S18" s="26">
        <f t="shared" si="11"/>
        <v>1125.7777777777778</v>
      </c>
      <c r="T18" s="26">
        <f t="shared" si="11"/>
        <v>2251.5555555555557</v>
      </c>
      <c r="U18" s="29">
        <f t="shared" si="11"/>
        <v>3377.3333333333335</v>
      </c>
      <c r="V18" s="30">
        <f t="shared" si="12"/>
        <v>10132</v>
      </c>
      <c r="W18" s="30">
        <f t="shared" si="5"/>
        <v>20264</v>
      </c>
      <c r="X18" s="29">
        <f t="shared" si="5"/>
        <v>30396</v>
      </c>
      <c r="Y18" s="30">
        <f t="shared" si="13"/>
        <v>13509.333333333334</v>
      </c>
      <c r="Z18" s="30">
        <f t="shared" si="6"/>
        <v>27018.666666666668</v>
      </c>
      <c r="AA18" s="31">
        <f t="shared" si="6"/>
        <v>40528</v>
      </c>
      <c r="AB18" s="32">
        <f t="shared" si="14"/>
        <v>5066</v>
      </c>
      <c r="AC18" s="27">
        <v>10132</v>
      </c>
      <c r="AD18" s="26">
        <f t="shared" si="15"/>
        <v>15198</v>
      </c>
      <c r="AE18" s="28"/>
      <c r="AF18" s="26">
        <f t="shared" si="16"/>
        <v>1125.7777777777778</v>
      </c>
      <c r="AG18" s="26">
        <f t="shared" si="16"/>
        <v>2251.5555555555557</v>
      </c>
      <c r="AH18" s="29">
        <f t="shared" si="16"/>
        <v>3377.3333333333335</v>
      </c>
      <c r="AI18" s="30">
        <f t="shared" si="17"/>
        <v>10132</v>
      </c>
      <c r="AJ18" s="30">
        <f t="shared" si="7"/>
        <v>20264</v>
      </c>
      <c r="AK18" s="29">
        <f t="shared" si="7"/>
        <v>30396</v>
      </c>
      <c r="AL18" s="30">
        <f t="shared" si="18"/>
        <v>13509.333333333334</v>
      </c>
      <c r="AM18" s="30">
        <f t="shared" si="8"/>
        <v>27018.666666666668</v>
      </c>
      <c r="AN18" s="31">
        <f t="shared" si="8"/>
        <v>40528</v>
      </c>
      <c r="AO18" s="12"/>
      <c r="AP18" s="12" t="s">
        <v>77</v>
      </c>
      <c r="AQ18" s="15" t="s">
        <v>78</v>
      </c>
    </row>
    <row r="19" spans="1:43" ht="30" x14ac:dyDescent="0.25">
      <c r="A19" s="20" t="s">
        <v>79</v>
      </c>
      <c r="B19" s="26">
        <f t="shared" si="0"/>
        <v>0</v>
      </c>
      <c r="C19" s="27">
        <v>0</v>
      </c>
      <c r="D19" s="26">
        <f t="shared" si="1"/>
        <v>0</v>
      </c>
      <c r="E19" s="28"/>
      <c r="F19" s="26">
        <f t="shared" si="2"/>
        <v>0</v>
      </c>
      <c r="G19" s="26">
        <f t="shared" si="2"/>
        <v>0</v>
      </c>
      <c r="H19" s="29">
        <f t="shared" si="2"/>
        <v>0</v>
      </c>
      <c r="I19" s="30">
        <f t="shared" si="3"/>
        <v>0</v>
      </c>
      <c r="J19" s="30">
        <f t="shared" si="3"/>
        <v>0</v>
      </c>
      <c r="K19" s="29">
        <f t="shared" si="3"/>
        <v>0</v>
      </c>
      <c r="L19" s="30">
        <f t="shared" si="4"/>
        <v>0</v>
      </c>
      <c r="M19" s="30">
        <f t="shared" si="4"/>
        <v>0</v>
      </c>
      <c r="N19" s="31">
        <f t="shared" si="4"/>
        <v>0</v>
      </c>
      <c r="O19" s="26">
        <f t="shared" si="9"/>
        <v>5066</v>
      </c>
      <c r="P19" s="27">
        <v>10132</v>
      </c>
      <c r="Q19" s="26">
        <f t="shared" si="10"/>
        <v>15198</v>
      </c>
      <c r="R19" s="28"/>
      <c r="S19" s="26">
        <f t="shared" si="11"/>
        <v>1125.7777777777778</v>
      </c>
      <c r="T19" s="26">
        <f t="shared" si="11"/>
        <v>2251.5555555555557</v>
      </c>
      <c r="U19" s="29">
        <f t="shared" si="11"/>
        <v>3377.3333333333335</v>
      </c>
      <c r="V19" s="30">
        <f t="shared" si="12"/>
        <v>10132</v>
      </c>
      <c r="W19" s="30">
        <f t="shared" si="5"/>
        <v>20264</v>
      </c>
      <c r="X19" s="29">
        <f t="shared" si="5"/>
        <v>30396</v>
      </c>
      <c r="Y19" s="30">
        <f t="shared" si="13"/>
        <v>13509.333333333334</v>
      </c>
      <c r="Z19" s="30">
        <f t="shared" si="6"/>
        <v>27018.666666666668</v>
      </c>
      <c r="AA19" s="31">
        <f t="shared" si="6"/>
        <v>40528</v>
      </c>
      <c r="AB19" s="32">
        <f t="shared" si="14"/>
        <v>5195</v>
      </c>
      <c r="AC19" s="27">
        <v>10388.5</v>
      </c>
      <c r="AD19" s="26">
        <f t="shared" si="15"/>
        <v>15583</v>
      </c>
      <c r="AE19" s="28"/>
      <c r="AF19" s="26">
        <f t="shared" si="16"/>
        <v>1154.4444444444443</v>
      </c>
      <c r="AG19" s="26">
        <f t="shared" si="16"/>
        <v>2308.5555555555557</v>
      </c>
      <c r="AH19" s="29">
        <f t="shared" si="16"/>
        <v>3462.8888888888887</v>
      </c>
      <c r="AI19" s="30">
        <f t="shared" si="17"/>
        <v>10390</v>
      </c>
      <c r="AJ19" s="30">
        <f t="shared" si="7"/>
        <v>20777</v>
      </c>
      <c r="AK19" s="29">
        <f t="shared" si="7"/>
        <v>31166</v>
      </c>
      <c r="AL19" s="30">
        <f t="shared" si="18"/>
        <v>13853.333333333332</v>
      </c>
      <c r="AM19" s="30">
        <f t="shared" si="8"/>
        <v>27702.666666666668</v>
      </c>
      <c r="AN19" s="31">
        <f t="shared" si="8"/>
        <v>41554.666666666664</v>
      </c>
      <c r="AO19" s="12"/>
      <c r="AP19" s="12" t="s">
        <v>80</v>
      </c>
      <c r="AQ19" s="15" t="s">
        <v>81</v>
      </c>
    </row>
    <row r="20" spans="1:43" x14ac:dyDescent="0.25">
      <c r="A20" s="20" t="s">
        <v>82</v>
      </c>
      <c r="B20" s="26">
        <f t="shared" si="0"/>
        <v>5066</v>
      </c>
      <c r="C20" s="27">
        <v>10132</v>
      </c>
      <c r="D20" s="26">
        <f t="shared" si="1"/>
        <v>15198</v>
      </c>
      <c r="E20" s="28"/>
      <c r="F20" s="26">
        <f t="shared" si="2"/>
        <v>1125.7777777777778</v>
      </c>
      <c r="G20" s="26">
        <f t="shared" si="2"/>
        <v>2251.5555555555557</v>
      </c>
      <c r="H20" s="29">
        <f t="shared" si="2"/>
        <v>3377.3333333333335</v>
      </c>
      <c r="I20" s="30">
        <f t="shared" si="3"/>
        <v>10132</v>
      </c>
      <c r="J20" s="30">
        <f t="shared" si="3"/>
        <v>20264</v>
      </c>
      <c r="K20" s="29">
        <f t="shared" si="3"/>
        <v>30396</v>
      </c>
      <c r="L20" s="30">
        <f t="shared" si="4"/>
        <v>13509.333333333334</v>
      </c>
      <c r="M20" s="30">
        <f t="shared" si="4"/>
        <v>27018.666666666668</v>
      </c>
      <c r="N20" s="31">
        <f t="shared" si="4"/>
        <v>40528</v>
      </c>
      <c r="O20" s="26">
        <f t="shared" si="9"/>
        <v>5066</v>
      </c>
      <c r="P20" s="27">
        <v>10132</v>
      </c>
      <c r="Q20" s="26">
        <f t="shared" si="10"/>
        <v>15198</v>
      </c>
      <c r="R20" s="28"/>
      <c r="S20" s="26">
        <f t="shared" si="11"/>
        <v>1125.7777777777778</v>
      </c>
      <c r="T20" s="26">
        <f t="shared" si="11"/>
        <v>2251.5555555555557</v>
      </c>
      <c r="U20" s="29">
        <f t="shared" si="11"/>
        <v>3377.3333333333335</v>
      </c>
      <c r="V20" s="30">
        <f t="shared" si="12"/>
        <v>10132</v>
      </c>
      <c r="W20" s="30">
        <f t="shared" si="5"/>
        <v>20264</v>
      </c>
      <c r="X20" s="29">
        <f t="shared" si="5"/>
        <v>30396</v>
      </c>
      <c r="Y20" s="30">
        <f t="shared" si="13"/>
        <v>13509.333333333334</v>
      </c>
      <c r="Z20" s="30">
        <f t="shared" si="6"/>
        <v>27018.666666666668</v>
      </c>
      <c r="AA20" s="31">
        <f t="shared" si="6"/>
        <v>40528</v>
      </c>
      <c r="AB20" s="32">
        <f t="shared" si="14"/>
        <v>6120</v>
      </c>
      <c r="AC20" s="27">
        <v>12240</v>
      </c>
      <c r="AD20" s="26">
        <f t="shared" si="15"/>
        <v>18360</v>
      </c>
      <c r="AE20" s="28"/>
      <c r="AF20" s="26">
        <f t="shared" si="16"/>
        <v>1360</v>
      </c>
      <c r="AG20" s="26">
        <f t="shared" si="16"/>
        <v>2720</v>
      </c>
      <c r="AH20" s="29">
        <f t="shared" si="16"/>
        <v>4080</v>
      </c>
      <c r="AI20" s="30">
        <f t="shared" si="17"/>
        <v>12240</v>
      </c>
      <c r="AJ20" s="30">
        <f t="shared" si="7"/>
        <v>24480</v>
      </c>
      <c r="AK20" s="29">
        <f t="shared" si="7"/>
        <v>36720</v>
      </c>
      <c r="AL20" s="30">
        <f t="shared" si="18"/>
        <v>16320</v>
      </c>
      <c r="AM20" s="30">
        <f t="shared" si="8"/>
        <v>32640</v>
      </c>
      <c r="AN20" s="31">
        <f t="shared" si="8"/>
        <v>48960</v>
      </c>
      <c r="AO20" s="12" t="s">
        <v>83</v>
      </c>
      <c r="AP20" s="12" t="s">
        <v>84</v>
      </c>
      <c r="AQ20" s="15" t="s">
        <v>85</v>
      </c>
    </row>
    <row r="21" spans="1:43" x14ac:dyDescent="0.25">
      <c r="A21" s="20" t="s">
        <v>86</v>
      </c>
      <c r="B21" s="26">
        <f t="shared" si="0"/>
        <v>0</v>
      </c>
      <c r="C21" s="27">
        <v>0</v>
      </c>
      <c r="D21" s="26">
        <f t="shared" si="1"/>
        <v>0</v>
      </c>
      <c r="E21" s="28"/>
      <c r="F21" s="26">
        <f t="shared" ref="F21:H52" si="19">(B21/9)*2</f>
        <v>0</v>
      </c>
      <c r="G21" s="26">
        <f t="shared" si="19"/>
        <v>0</v>
      </c>
      <c r="H21" s="29">
        <f t="shared" si="19"/>
        <v>0</v>
      </c>
      <c r="I21" s="30">
        <f t="shared" si="3"/>
        <v>0</v>
      </c>
      <c r="J21" s="30">
        <f t="shared" si="3"/>
        <v>0</v>
      </c>
      <c r="K21" s="29">
        <f t="shared" si="3"/>
        <v>0</v>
      </c>
      <c r="L21" s="30">
        <f t="shared" si="4"/>
        <v>0</v>
      </c>
      <c r="M21" s="30">
        <f t="shared" si="4"/>
        <v>0</v>
      </c>
      <c r="N21" s="31">
        <f t="shared" si="4"/>
        <v>0</v>
      </c>
      <c r="O21" s="26">
        <f t="shared" si="9"/>
        <v>5066</v>
      </c>
      <c r="P21" s="27">
        <v>10132</v>
      </c>
      <c r="Q21" s="26">
        <f t="shared" si="10"/>
        <v>15198</v>
      </c>
      <c r="R21" s="28"/>
      <c r="S21" s="26">
        <f t="shared" si="11"/>
        <v>1125.7777777777778</v>
      </c>
      <c r="T21" s="26">
        <f t="shared" si="11"/>
        <v>2251.5555555555557</v>
      </c>
      <c r="U21" s="29">
        <f t="shared" si="11"/>
        <v>3377.3333333333335</v>
      </c>
      <c r="V21" s="30">
        <f t="shared" si="12"/>
        <v>10132</v>
      </c>
      <c r="W21" s="30">
        <f t="shared" si="12"/>
        <v>20264</v>
      </c>
      <c r="X21" s="29">
        <f t="shared" si="12"/>
        <v>30396</v>
      </c>
      <c r="Y21" s="30">
        <f t="shared" si="13"/>
        <v>13509.333333333334</v>
      </c>
      <c r="Z21" s="30">
        <f t="shared" si="13"/>
        <v>27018.666666666668</v>
      </c>
      <c r="AA21" s="31">
        <f t="shared" si="13"/>
        <v>40528</v>
      </c>
      <c r="AB21" s="32">
        <f t="shared" si="14"/>
        <v>5513</v>
      </c>
      <c r="AC21" s="27">
        <v>11025</v>
      </c>
      <c r="AD21" s="26">
        <f t="shared" si="15"/>
        <v>16538</v>
      </c>
      <c r="AE21" s="28"/>
      <c r="AF21" s="26">
        <f t="shared" si="16"/>
        <v>1225.1111111111111</v>
      </c>
      <c r="AG21" s="26">
        <f t="shared" si="16"/>
        <v>2450</v>
      </c>
      <c r="AH21" s="29">
        <f t="shared" si="16"/>
        <v>3675.1111111111113</v>
      </c>
      <c r="AI21" s="30">
        <f t="shared" si="17"/>
        <v>11026</v>
      </c>
      <c r="AJ21" s="30">
        <f t="shared" si="17"/>
        <v>22050</v>
      </c>
      <c r="AK21" s="29">
        <f t="shared" si="17"/>
        <v>33076</v>
      </c>
      <c r="AL21" s="30">
        <f t="shared" si="18"/>
        <v>14701.333333333332</v>
      </c>
      <c r="AM21" s="30">
        <f t="shared" si="18"/>
        <v>29400</v>
      </c>
      <c r="AN21" s="31">
        <f t="shared" si="18"/>
        <v>44101.333333333336</v>
      </c>
      <c r="AO21" s="12"/>
      <c r="AP21" s="12" t="s">
        <v>87</v>
      </c>
      <c r="AQ21" s="15" t="s">
        <v>88</v>
      </c>
    </row>
    <row r="22" spans="1:43" x14ac:dyDescent="0.25">
      <c r="A22" s="20" t="s">
        <v>89</v>
      </c>
      <c r="B22" s="26">
        <f t="shared" si="0"/>
        <v>0</v>
      </c>
      <c r="C22" s="27">
        <v>0</v>
      </c>
      <c r="D22" s="26">
        <f t="shared" si="1"/>
        <v>0</v>
      </c>
      <c r="E22" s="28"/>
      <c r="F22" s="26">
        <f t="shared" si="19"/>
        <v>0</v>
      </c>
      <c r="G22" s="26">
        <f t="shared" si="19"/>
        <v>0</v>
      </c>
      <c r="H22" s="29">
        <f t="shared" si="19"/>
        <v>0</v>
      </c>
      <c r="I22" s="30">
        <f t="shared" si="3"/>
        <v>0</v>
      </c>
      <c r="J22" s="30">
        <f t="shared" si="3"/>
        <v>0</v>
      </c>
      <c r="K22" s="29">
        <f t="shared" si="3"/>
        <v>0</v>
      </c>
      <c r="L22" s="30">
        <f t="shared" si="4"/>
        <v>0</v>
      </c>
      <c r="M22" s="30">
        <f t="shared" si="4"/>
        <v>0</v>
      </c>
      <c r="N22" s="31">
        <f t="shared" si="4"/>
        <v>0</v>
      </c>
      <c r="O22" s="26">
        <f t="shared" si="9"/>
        <v>0</v>
      </c>
      <c r="P22" s="27">
        <v>0</v>
      </c>
      <c r="Q22" s="26">
        <f t="shared" si="10"/>
        <v>0</v>
      </c>
      <c r="R22" s="28"/>
      <c r="S22" s="26">
        <f t="shared" si="11"/>
        <v>0</v>
      </c>
      <c r="T22" s="26">
        <f t="shared" si="11"/>
        <v>0</v>
      </c>
      <c r="U22" s="29">
        <f t="shared" si="11"/>
        <v>0</v>
      </c>
      <c r="V22" s="30">
        <f t="shared" si="12"/>
        <v>0</v>
      </c>
      <c r="W22" s="30">
        <f t="shared" si="12"/>
        <v>0</v>
      </c>
      <c r="X22" s="29">
        <f t="shared" si="12"/>
        <v>0</v>
      </c>
      <c r="Y22" s="30">
        <f t="shared" si="13"/>
        <v>0</v>
      </c>
      <c r="Z22" s="30">
        <f t="shared" si="13"/>
        <v>0</v>
      </c>
      <c r="AA22" s="31">
        <f t="shared" si="13"/>
        <v>0</v>
      </c>
      <c r="AB22" s="32">
        <f t="shared" si="14"/>
        <v>0</v>
      </c>
      <c r="AC22" s="27">
        <v>0</v>
      </c>
      <c r="AD22" s="26">
        <f t="shared" si="15"/>
        <v>0</v>
      </c>
      <c r="AE22" s="28"/>
      <c r="AF22" s="26">
        <f t="shared" si="16"/>
        <v>0</v>
      </c>
      <c r="AG22" s="26">
        <f t="shared" si="16"/>
        <v>0</v>
      </c>
      <c r="AH22" s="29">
        <f t="shared" si="16"/>
        <v>0</v>
      </c>
      <c r="AI22" s="30">
        <f t="shared" si="17"/>
        <v>0</v>
      </c>
      <c r="AJ22" s="30">
        <f t="shared" si="17"/>
        <v>0</v>
      </c>
      <c r="AK22" s="29">
        <f t="shared" si="17"/>
        <v>0</v>
      </c>
      <c r="AL22" s="30">
        <f t="shared" si="18"/>
        <v>0</v>
      </c>
      <c r="AM22" s="30">
        <f t="shared" si="18"/>
        <v>0</v>
      </c>
      <c r="AN22" s="31">
        <f t="shared" si="18"/>
        <v>0</v>
      </c>
      <c r="AO22" s="12" t="s">
        <v>90</v>
      </c>
      <c r="AP22" s="12" t="s">
        <v>91</v>
      </c>
      <c r="AQ22" s="15" t="s">
        <v>92</v>
      </c>
    </row>
    <row r="23" spans="1:43" x14ac:dyDescent="0.25">
      <c r="A23" s="20" t="s">
        <v>93</v>
      </c>
      <c r="B23" s="26">
        <f t="shared" si="0"/>
        <v>5066</v>
      </c>
      <c r="C23" s="27">
        <v>10132</v>
      </c>
      <c r="D23" s="26">
        <f t="shared" si="1"/>
        <v>15198</v>
      </c>
      <c r="E23" s="28"/>
      <c r="F23" s="26">
        <f t="shared" si="19"/>
        <v>1125.7777777777778</v>
      </c>
      <c r="G23" s="26">
        <f t="shared" si="19"/>
        <v>2251.5555555555557</v>
      </c>
      <c r="H23" s="29">
        <f t="shared" si="19"/>
        <v>3377.3333333333335</v>
      </c>
      <c r="I23" s="30">
        <f t="shared" si="3"/>
        <v>10132</v>
      </c>
      <c r="J23" s="30">
        <f t="shared" si="3"/>
        <v>20264</v>
      </c>
      <c r="K23" s="29">
        <f t="shared" si="3"/>
        <v>30396</v>
      </c>
      <c r="L23" s="30">
        <f t="shared" si="4"/>
        <v>13509.333333333334</v>
      </c>
      <c r="M23" s="30">
        <f t="shared" si="4"/>
        <v>27018.666666666668</v>
      </c>
      <c r="N23" s="31">
        <f t="shared" si="4"/>
        <v>40528</v>
      </c>
      <c r="O23" s="26">
        <f t="shared" si="9"/>
        <v>0</v>
      </c>
      <c r="P23" s="27">
        <v>0</v>
      </c>
      <c r="Q23" s="26">
        <f t="shared" si="10"/>
        <v>0</v>
      </c>
      <c r="R23" s="28"/>
      <c r="S23" s="26">
        <f t="shared" si="11"/>
        <v>0</v>
      </c>
      <c r="T23" s="26">
        <f t="shared" si="11"/>
        <v>0</v>
      </c>
      <c r="U23" s="29">
        <f t="shared" si="11"/>
        <v>0</v>
      </c>
      <c r="V23" s="30">
        <f t="shared" si="12"/>
        <v>0</v>
      </c>
      <c r="W23" s="30">
        <f t="shared" si="12"/>
        <v>0</v>
      </c>
      <c r="X23" s="29">
        <f t="shared" si="12"/>
        <v>0</v>
      </c>
      <c r="Y23" s="30">
        <f t="shared" si="13"/>
        <v>0</v>
      </c>
      <c r="Z23" s="30">
        <f t="shared" si="13"/>
        <v>0</v>
      </c>
      <c r="AA23" s="31">
        <f t="shared" si="13"/>
        <v>0</v>
      </c>
      <c r="AB23" s="32">
        <f t="shared" si="14"/>
        <v>0</v>
      </c>
      <c r="AC23" s="27">
        <v>0</v>
      </c>
      <c r="AD23" s="26">
        <f t="shared" si="15"/>
        <v>0</v>
      </c>
      <c r="AE23" s="28"/>
      <c r="AF23" s="26">
        <f t="shared" si="16"/>
        <v>0</v>
      </c>
      <c r="AG23" s="26">
        <f t="shared" si="16"/>
        <v>0</v>
      </c>
      <c r="AH23" s="29">
        <f t="shared" si="16"/>
        <v>0</v>
      </c>
      <c r="AI23" s="30">
        <f t="shared" si="17"/>
        <v>0</v>
      </c>
      <c r="AJ23" s="30">
        <f t="shared" si="17"/>
        <v>0</v>
      </c>
      <c r="AK23" s="29">
        <f t="shared" si="17"/>
        <v>0</v>
      </c>
      <c r="AL23" s="30">
        <f t="shared" si="18"/>
        <v>0</v>
      </c>
      <c r="AM23" s="30">
        <f t="shared" si="18"/>
        <v>0</v>
      </c>
      <c r="AN23" s="31">
        <f t="shared" si="18"/>
        <v>0</v>
      </c>
      <c r="AO23" s="12"/>
      <c r="AP23" s="12" t="s">
        <v>94</v>
      </c>
      <c r="AQ23" s="15" t="s">
        <v>95</v>
      </c>
    </row>
    <row r="24" spans="1:43" x14ac:dyDescent="0.25">
      <c r="A24" s="20" t="s">
        <v>96</v>
      </c>
      <c r="B24" s="26">
        <f t="shared" si="0"/>
        <v>0</v>
      </c>
      <c r="C24" s="27">
        <v>0</v>
      </c>
      <c r="D24" s="26">
        <f t="shared" si="1"/>
        <v>0</v>
      </c>
      <c r="E24" s="28"/>
      <c r="F24" s="26">
        <f t="shared" si="19"/>
        <v>0</v>
      </c>
      <c r="G24" s="26">
        <f t="shared" si="19"/>
        <v>0</v>
      </c>
      <c r="H24" s="29">
        <f t="shared" si="19"/>
        <v>0</v>
      </c>
      <c r="I24" s="30">
        <f t="shared" si="3"/>
        <v>0</v>
      </c>
      <c r="J24" s="30">
        <f t="shared" si="3"/>
        <v>0</v>
      </c>
      <c r="K24" s="29">
        <f t="shared" si="3"/>
        <v>0</v>
      </c>
      <c r="L24" s="30">
        <f t="shared" si="4"/>
        <v>0</v>
      </c>
      <c r="M24" s="30">
        <f t="shared" si="4"/>
        <v>0</v>
      </c>
      <c r="N24" s="31">
        <f t="shared" si="4"/>
        <v>0</v>
      </c>
      <c r="O24" s="26">
        <f t="shared" si="9"/>
        <v>5066</v>
      </c>
      <c r="P24" s="27">
        <v>10132</v>
      </c>
      <c r="Q24" s="26">
        <f t="shared" si="10"/>
        <v>15198</v>
      </c>
      <c r="R24" s="28"/>
      <c r="S24" s="26">
        <f t="shared" si="11"/>
        <v>1125.7777777777778</v>
      </c>
      <c r="T24" s="26">
        <f t="shared" si="11"/>
        <v>2251.5555555555557</v>
      </c>
      <c r="U24" s="29">
        <f t="shared" si="11"/>
        <v>3377.3333333333335</v>
      </c>
      <c r="V24" s="30">
        <f t="shared" si="12"/>
        <v>10132</v>
      </c>
      <c r="W24" s="30">
        <f t="shared" si="12"/>
        <v>20264</v>
      </c>
      <c r="X24" s="29">
        <f t="shared" si="12"/>
        <v>30396</v>
      </c>
      <c r="Y24" s="30">
        <f t="shared" si="13"/>
        <v>13509.333333333334</v>
      </c>
      <c r="Z24" s="30">
        <f t="shared" si="13"/>
        <v>27018.666666666668</v>
      </c>
      <c r="AA24" s="31">
        <f t="shared" si="13"/>
        <v>40528</v>
      </c>
      <c r="AB24" s="32">
        <f t="shared" si="14"/>
        <v>5513</v>
      </c>
      <c r="AC24" s="27">
        <v>11025</v>
      </c>
      <c r="AD24" s="26">
        <f t="shared" si="15"/>
        <v>16538</v>
      </c>
      <c r="AE24" s="28"/>
      <c r="AF24" s="26">
        <f t="shared" si="16"/>
        <v>1225.1111111111111</v>
      </c>
      <c r="AG24" s="26">
        <f t="shared" si="16"/>
        <v>2450</v>
      </c>
      <c r="AH24" s="29">
        <f t="shared" si="16"/>
        <v>3675.1111111111113</v>
      </c>
      <c r="AI24" s="30">
        <f t="shared" si="17"/>
        <v>11026</v>
      </c>
      <c r="AJ24" s="30">
        <f t="shared" si="17"/>
        <v>22050</v>
      </c>
      <c r="AK24" s="29">
        <f t="shared" si="17"/>
        <v>33076</v>
      </c>
      <c r="AL24" s="30">
        <f t="shared" si="18"/>
        <v>14701.333333333332</v>
      </c>
      <c r="AM24" s="30">
        <f t="shared" si="18"/>
        <v>29400</v>
      </c>
      <c r="AN24" s="31">
        <f t="shared" si="18"/>
        <v>44101.333333333336</v>
      </c>
      <c r="AO24" s="12"/>
      <c r="AP24" s="12" t="s">
        <v>97</v>
      </c>
      <c r="AQ24" s="15" t="s">
        <v>98</v>
      </c>
    </row>
    <row r="25" spans="1:43" x14ac:dyDescent="0.25">
      <c r="A25" s="20" t="s">
        <v>99</v>
      </c>
      <c r="B25" s="26">
        <f t="shared" si="0"/>
        <v>0</v>
      </c>
      <c r="C25" s="27">
        <v>0</v>
      </c>
      <c r="D25" s="26">
        <f t="shared" si="1"/>
        <v>0</v>
      </c>
      <c r="E25" s="28"/>
      <c r="F25" s="26">
        <f t="shared" si="19"/>
        <v>0</v>
      </c>
      <c r="G25" s="26">
        <f t="shared" si="19"/>
        <v>0</v>
      </c>
      <c r="H25" s="29">
        <f t="shared" si="19"/>
        <v>0</v>
      </c>
      <c r="I25" s="30">
        <f t="shared" si="3"/>
        <v>0</v>
      </c>
      <c r="J25" s="30">
        <f t="shared" si="3"/>
        <v>0</v>
      </c>
      <c r="K25" s="29">
        <f t="shared" si="3"/>
        <v>0</v>
      </c>
      <c r="L25" s="30">
        <f t="shared" si="4"/>
        <v>0</v>
      </c>
      <c r="M25" s="30">
        <f t="shared" si="4"/>
        <v>0</v>
      </c>
      <c r="N25" s="31">
        <f t="shared" si="4"/>
        <v>0</v>
      </c>
      <c r="O25" s="26">
        <f t="shared" si="9"/>
        <v>0</v>
      </c>
      <c r="P25" s="27">
        <v>0</v>
      </c>
      <c r="Q25" s="26">
        <f t="shared" si="10"/>
        <v>0</v>
      </c>
      <c r="R25" s="28"/>
      <c r="S25" s="26">
        <f t="shared" si="11"/>
        <v>0</v>
      </c>
      <c r="T25" s="26">
        <f t="shared" si="11"/>
        <v>0</v>
      </c>
      <c r="U25" s="29">
        <f t="shared" si="11"/>
        <v>0</v>
      </c>
      <c r="V25" s="30">
        <f t="shared" si="12"/>
        <v>0</v>
      </c>
      <c r="W25" s="30">
        <f t="shared" si="12"/>
        <v>0</v>
      </c>
      <c r="X25" s="29">
        <f t="shared" si="12"/>
        <v>0</v>
      </c>
      <c r="Y25" s="30">
        <f t="shared" si="13"/>
        <v>0</v>
      </c>
      <c r="Z25" s="30">
        <f t="shared" si="13"/>
        <v>0</v>
      </c>
      <c r="AA25" s="31">
        <f t="shared" si="13"/>
        <v>0</v>
      </c>
      <c r="AB25" s="32">
        <f t="shared" si="14"/>
        <v>0</v>
      </c>
      <c r="AC25" s="27">
        <v>0</v>
      </c>
      <c r="AD25" s="26">
        <f t="shared" si="15"/>
        <v>0</v>
      </c>
      <c r="AE25" s="28"/>
      <c r="AF25" s="26">
        <f t="shared" si="16"/>
        <v>0</v>
      </c>
      <c r="AG25" s="26">
        <f t="shared" si="16"/>
        <v>0</v>
      </c>
      <c r="AH25" s="29">
        <f t="shared" si="16"/>
        <v>0</v>
      </c>
      <c r="AI25" s="30">
        <f t="shared" si="17"/>
        <v>0</v>
      </c>
      <c r="AJ25" s="30">
        <f t="shared" si="17"/>
        <v>0</v>
      </c>
      <c r="AK25" s="29">
        <f t="shared" si="17"/>
        <v>0</v>
      </c>
      <c r="AL25" s="30">
        <f t="shared" si="18"/>
        <v>0</v>
      </c>
      <c r="AM25" s="30">
        <f t="shared" si="18"/>
        <v>0</v>
      </c>
      <c r="AN25" s="31">
        <f t="shared" si="18"/>
        <v>0</v>
      </c>
      <c r="AO25" s="12"/>
      <c r="AP25" s="12" t="s">
        <v>100</v>
      </c>
      <c r="AQ25" s="15" t="s">
        <v>101</v>
      </c>
    </row>
    <row r="26" spans="1:43" x14ac:dyDescent="0.25">
      <c r="A26" s="20" t="s">
        <v>102</v>
      </c>
      <c r="B26" s="26">
        <f t="shared" si="0"/>
        <v>5066</v>
      </c>
      <c r="C26" s="27">
        <v>10132</v>
      </c>
      <c r="D26" s="26">
        <f t="shared" si="1"/>
        <v>15198</v>
      </c>
      <c r="E26" s="28"/>
      <c r="F26" s="26">
        <f t="shared" si="19"/>
        <v>1125.7777777777778</v>
      </c>
      <c r="G26" s="26">
        <f t="shared" si="19"/>
        <v>2251.5555555555557</v>
      </c>
      <c r="H26" s="29">
        <f t="shared" si="19"/>
        <v>3377.3333333333335</v>
      </c>
      <c r="I26" s="30">
        <f t="shared" si="3"/>
        <v>10132</v>
      </c>
      <c r="J26" s="30">
        <f t="shared" si="3"/>
        <v>20264</v>
      </c>
      <c r="K26" s="29">
        <f t="shared" si="3"/>
        <v>30396</v>
      </c>
      <c r="L26" s="30">
        <f t="shared" si="4"/>
        <v>13509.333333333334</v>
      </c>
      <c r="M26" s="30">
        <f t="shared" si="4"/>
        <v>27018.666666666668</v>
      </c>
      <c r="N26" s="31">
        <f t="shared" si="4"/>
        <v>40528</v>
      </c>
      <c r="O26" s="26">
        <f t="shared" si="9"/>
        <v>5625</v>
      </c>
      <c r="P26" s="27">
        <v>11250</v>
      </c>
      <c r="Q26" s="26">
        <f t="shared" si="10"/>
        <v>16875</v>
      </c>
      <c r="R26" s="28"/>
      <c r="S26" s="26">
        <f t="shared" si="11"/>
        <v>1250</v>
      </c>
      <c r="T26" s="26">
        <f t="shared" si="11"/>
        <v>2500</v>
      </c>
      <c r="U26" s="29">
        <f t="shared" si="11"/>
        <v>3750</v>
      </c>
      <c r="V26" s="30">
        <f t="shared" si="12"/>
        <v>11250</v>
      </c>
      <c r="W26" s="30">
        <f t="shared" si="12"/>
        <v>22500</v>
      </c>
      <c r="X26" s="29">
        <f t="shared" si="12"/>
        <v>33750</v>
      </c>
      <c r="Y26" s="30">
        <f t="shared" si="13"/>
        <v>15000</v>
      </c>
      <c r="Z26" s="30">
        <f t="shared" si="13"/>
        <v>30000</v>
      </c>
      <c r="AA26" s="31">
        <f t="shared" si="13"/>
        <v>45000</v>
      </c>
      <c r="AB26" s="32">
        <f t="shared" si="14"/>
        <v>5625</v>
      </c>
      <c r="AC26" s="27">
        <v>11250</v>
      </c>
      <c r="AD26" s="26">
        <f t="shared" si="15"/>
        <v>16875</v>
      </c>
      <c r="AE26" s="28"/>
      <c r="AF26" s="26">
        <f t="shared" si="16"/>
        <v>1250</v>
      </c>
      <c r="AG26" s="26">
        <f t="shared" si="16"/>
        <v>2500</v>
      </c>
      <c r="AH26" s="29">
        <f t="shared" si="16"/>
        <v>3750</v>
      </c>
      <c r="AI26" s="30">
        <f t="shared" si="17"/>
        <v>11250</v>
      </c>
      <c r="AJ26" s="30">
        <f t="shared" si="17"/>
        <v>22500</v>
      </c>
      <c r="AK26" s="29">
        <f t="shared" si="17"/>
        <v>33750</v>
      </c>
      <c r="AL26" s="30">
        <f t="shared" si="18"/>
        <v>15000</v>
      </c>
      <c r="AM26" s="30">
        <f t="shared" si="18"/>
        <v>30000</v>
      </c>
      <c r="AN26" s="31">
        <f t="shared" si="18"/>
        <v>45000</v>
      </c>
      <c r="AO26" s="12"/>
      <c r="AP26" s="12" t="s">
        <v>103</v>
      </c>
      <c r="AQ26" s="15" t="s">
        <v>104</v>
      </c>
    </row>
    <row r="27" spans="1:43" ht="30" x14ac:dyDescent="0.25">
      <c r="A27" s="20" t="s">
        <v>105</v>
      </c>
      <c r="B27" s="26">
        <f t="shared" si="0"/>
        <v>5066</v>
      </c>
      <c r="C27" s="27">
        <v>10132</v>
      </c>
      <c r="D27" s="26">
        <f t="shared" si="1"/>
        <v>15198</v>
      </c>
      <c r="E27" s="28"/>
      <c r="F27" s="26">
        <f t="shared" si="19"/>
        <v>1125.7777777777778</v>
      </c>
      <c r="G27" s="26">
        <f t="shared" si="19"/>
        <v>2251.5555555555557</v>
      </c>
      <c r="H27" s="29">
        <f t="shared" si="19"/>
        <v>3377.3333333333335</v>
      </c>
      <c r="I27" s="30">
        <f t="shared" si="3"/>
        <v>10132</v>
      </c>
      <c r="J27" s="30">
        <f t="shared" si="3"/>
        <v>20264</v>
      </c>
      <c r="K27" s="29">
        <f t="shared" si="3"/>
        <v>30396</v>
      </c>
      <c r="L27" s="30">
        <f t="shared" si="4"/>
        <v>13509.333333333334</v>
      </c>
      <c r="M27" s="30">
        <f t="shared" si="4"/>
        <v>27018.666666666668</v>
      </c>
      <c r="N27" s="31">
        <f t="shared" si="4"/>
        <v>40528</v>
      </c>
      <c r="O27" s="26">
        <f t="shared" si="9"/>
        <v>5066</v>
      </c>
      <c r="P27" s="27">
        <v>10132</v>
      </c>
      <c r="Q27" s="26">
        <f t="shared" si="10"/>
        <v>15198</v>
      </c>
      <c r="R27" s="28"/>
      <c r="S27" s="26">
        <f t="shared" si="11"/>
        <v>1125.7777777777778</v>
      </c>
      <c r="T27" s="26">
        <f t="shared" si="11"/>
        <v>2251.5555555555557</v>
      </c>
      <c r="U27" s="29">
        <f t="shared" si="11"/>
        <v>3377.3333333333335</v>
      </c>
      <c r="V27" s="30">
        <f t="shared" si="12"/>
        <v>10132</v>
      </c>
      <c r="W27" s="30">
        <f t="shared" si="12"/>
        <v>20264</v>
      </c>
      <c r="X27" s="29">
        <f t="shared" si="12"/>
        <v>30396</v>
      </c>
      <c r="Y27" s="30">
        <f t="shared" si="13"/>
        <v>13509.333333333334</v>
      </c>
      <c r="Z27" s="30">
        <f t="shared" si="13"/>
        <v>27018.666666666668</v>
      </c>
      <c r="AA27" s="31">
        <f t="shared" si="13"/>
        <v>40528</v>
      </c>
      <c r="AB27" s="32">
        <f t="shared" si="14"/>
        <v>0</v>
      </c>
      <c r="AC27" s="27">
        <v>0</v>
      </c>
      <c r="AD27" s="26">
        <f t="shared" si="15"/>
        <v>0</v>
      </c>
      <c r="AE27" s="28"/>
      <c r="AF27" s="26">
        <f t="shared" si="16"/>
        <v>0</v>
      </c>
      <c r="AG27" s="26">
        <f t="shared" si="16"/>
        <v>0</v>
      </c>
      <c r="AH27" s="29">
        <f t="shared" si="16"/>
        <v>0</v>
      </c>
      <c r="AI27" s="30">
        <f t="shared" si="17"/>
        <v>0</v>
      </c>
      <c r="AJ27" s="30">
        <f t="shared" si="17"/>
        <v>0</v>
      </c>
      <c r="AK27" s="29">
        <f t="shared" si="17"/>
        <v>0</v>
      </c>
      <c r="AL27" s="30">
        <f t="shared" si="18"/>
        <v>0</v>
      </c>
      <c r="AM27" s="30">
        <f t="shared" si="18"/>
        <v>0</v>
      </c>
      <c r="AN27" s="31">
        <f t="shared" si="18"/>
        <v>0</v>
      </c>
      <c r="AO27" s="12" t="s">
        <v>106</v>
      </c>
      <c r="AP27" s="12" t="s">
        <v>107</v>
      </c>
      <c r="AQ27" s="15" t="s">
        <v>108</v>
      </c>
    </row>
    <row r="28" spans="1:43" x14ac:dyDescent="0.25">
      <c r="A28" s="20" t="s">
        <v>109</v>
      </c>
      <c r="B28" s="26">
        <f t="shared" si="0"/>
        <v>0</v>
      </c>
      <c r="C28" s="27">
        <v>0</v>
      </c>
      <c r="D28" s="26">
        <f t="shared" si="1"/>
        <v>0</v>
      </c>
      <c r="E28" s="28"/>
      <c r="F28" s="26">
        <f t="shared" si="19"/>
        <v>0</v>
      </c>
      <c r="G28" s="26">
        <f t="shared" si="19"/>
        <v>0</v>
      </c>
      <c r="H28" s="29">
        <f t="shared" si="19"/>
        <v>0</v>
      </c>
      <c r="I28" s="30">
        <f t="shared" si="3"/>
        <v>0</v>
      </c>
      <c r="J28" s="30">
        <f t="shared" si="3"/>
        <v>0</v>
      </c>
      <c r="K28" s="29">
        <f t="shared" si="3"/>
        <v>0</v>
      </c>
      <c r="L28" s="30">
        <f t="shared" si="4"/>
        <v>0</v>
      </c>
      <c r="M28" s="30">
        <f t="shared" si="4"/>
        <v>0</v>
      </c>
      <c r="N28" s="31">
        <f t="shared" si="4"/>
        <v>0</v>
      </c>
      <c r="O28" s="26">
        <f t="shared" si="9"/>
        <v>5066</v>
      </c>
      <c r="P28" s="27">
        <v>10132</v>
      </c>
      <c r="Q28" s="26">
        <f t="shared" si="10"/>
        <v>15198</v>
      </c>
      <c r="R28" s="28"/>
      <c r="S28" s="26">
        <f t="shared" si="11"/>
        <v>1125.7777777777778</v>
      </c>
      <c r="T28" s="26">
        <f t="shared" si="11"/>
        <v>2251.5555555555557</v>
      </c>
      <c r="U28" s="29">
        <f t="shared" si="11"/>
        <v>3377.3333333333335</v>
      </c>
      <c r="V28" s="30">
        <f t="shared" si="12"/>
        <v>10132</v>
      </c>
      <c r="W28" s="30">
        <f t="shared" si="12"/>
        <v>20264</v>
      </c>
      <c r="X28" s="29">
        <f t="shared" si="12"/>
        <v>30396</v>
      </c>
      <c r="Y28" s="30">
        <f t="shared" si="13"/>
        <v>13509.333333333334</v>
      </c>
      <c r="Z28" s="30">
        <f t="shared" si="13"/>
        <v>27018.666666666668</v>
      </c>
      <c r="AA28" s="31">
        <f t="shared" si="13"/>
        <v>40528</v>
      </c>
      <c r="AB28" s="32">
        <f t="shared" si="14"/>
        <v>5066</v>
      </c>
      <c r="AC28" s="27">
        <v>10132</v>
      </c>
      <c r="AD28" s="26">
        <f t="shared" si="15"/>
        <v>15198</v>
      </c>
      <c r="AE28" s="28"/>
      <c r="AF28" s="26">
        <f t="shared" si="16"/>
        <v>1125.7777777777778</v>
      </c>
      <c r="AG28" s="26">
        <f t="shared" si="16"/>
        <v>2251.5555555555557</v>
      </c>
      <c r="AH28" s="29">
        <f t="shared" si="16"/>
        <v>3377.3333333333335</v>
      </c>
      <c r="AI28" s="30">
        <f t="shared" si="17"/>
        <v>10132</v>
      </c>
      <c r="AJ28" s="30">
        <f t="shared" si="17"/>
        <v>20264</v>
      </c>
      <c r="AK28" s="29">
        <f t="shared" si="17"/>
        <v>30396</v>
      </c>
      <c r="AL28" s="30">
        <f t="shared" si="18"/>
        <v>13509.333333333334</v>
      </c>
      <c r="AM28" s="30">
        <f t="shared" si="18"/>
        <v>27018.666666666668</v>
      </c>
      <c r="AN28" s="31">
        <f t="shared" si="18"/>
        <v>40528</v>
      </c>
      <c r="AO28" s="24" t="s">
        <v>110</v>
      </c>
      <c r="AP28" s="12" t="s">
        <v>61</v>
      </c>
      <c r="AQ28" s="15" t="s">
        <v>62</v>
      </c>
    </row>
    <row r="29" spans="1:43" x14ac:dyDescent="0.25">
      <c r="A29" s="20" t="s">
        <v>111</v>
      </c>
      <c r="B29" s="26">
        <f t="shared" si="0"/>
        <v>5066</v>
      </c>
      <c r="C29" s="27">
        <v>10132</v>
      </c>
      <c r="D29" s="26">
        <f t="shared" si="1"/>
        <v>15198</v>
      </c>
      <c r="E29" s="28"/>
      <c r="F29" s="26">
        <f t="shared" si="19"/>
        <v>1125.7777777777778</v>
      </c>
      <c r="G29" s="26">
        <f t="shared" si="19"/>
        <v>2251.5555555555557</v>
      </c>
      <c r="H29" s="29">
        <f t="shared" si="19"/>
        <v>3377.3333333333335</v>
      </c>
      <c r="I29" s="30">
        <f t="shared" si="3"/>
        <v>10132</v>
      </c>
      <c r="J29" s="30">
        <f t="shared" si="3"/>
        <v>20264</v>
      </c>
      <c r="K29" s="29">
        <f t="shared" si="3"/>
        <v>30396</v>
      </c>
      <c r="L29" s="30">
        <f t="shared" si="4"/>
        <v>13509.333333333334</v>
      </c>
      <c r="M29" s="30">
        <f t="shared" si="4"/>
        <v>27018.666666666668</v>
      </c>
      <c r="N29" s="31">
        <f t="shared" si="4"/>
        <v>40528</v>
      </c>
      <c r="O29" s="26">
        <f t="shared" si="9"/>
        <v>5625</v>
      </c>
      <c r="P29" s="27">
        <v>11250</v>
      </c>
      <c r="Q29" s="26">
        <f t="shared" si="10"/>
        <v>16875</v>
      </c>
      <c r="R29" s="28"/>
      <c r="S29" s="26">
        <f t="shared" si="11"/>
        <v>1250</v>
      </c>
      <c r="T29" s="26">
        <f t="shared" si="11"/>
        <v>2500</v>
      </c>
      <c r="U29" s="29">
        <f t="shared" si="11"/>
        <v>3750</v>
      </c>
      <c r="V29" s="30">
        <f t="shared" si="12"/>
        <v>11250</v>
      </c>
      <c r="W29" s="30">
        <f t="shared" si="12"/>
        <v>22500</v>
      </c>
      <c r="X29" s="29">
        <f t="shared" si="12"/>
        <v>33750</v>
      </c>
      <c r="Y29" s="30">
        <f t="shared" si="13"/>
        <v>15000</v>
      </c>
      <c r="Z29" s="30">
        <f t="shared" si="13"/>
        <v>30000</v>
      </c>
      <c r="AA29" s="31">
        <f t="shared" si="13"/>
        <v>45000</v>
      </c>
      <c r="AB29" s="32">
        <f t="shared" si="14"/>
        <v>5625</v>
      </c>
      <c r="AC29" s="27">
        <v>11250</v>
      </c>
      <c r="AD29" s="26">
        <f t="shared" si="15"/>
        <v>16875</v>
      </c>
      <c r="AE29" s="28"/>
      <c r="AF29" s="26">
        <f t="shared" si="16"/>
        <v>1250</v>
      </c>
      <c r="AG29" s="26">
        <f t="shared" si="16"/>
        <v>2500</v>
      </c>
      <c r="AH29" s="29">
        <f t="shared" si="16"/>
        <v>3750</v>
      </c>
      <c r="AI29" s="30">
        <f t="shared" si="17"/>
        <v>11250</v>
      </c>
      <c r="AJ29" s="30">
        <f t="shared" si="17"/>
        <v>22500</v>
      </c>
      <c r="AK29" s="29">
        <f t="shared" si="17"/>
        <v>33750</v>
      </c>
      <c r="AL29" s="30">
        <f t="shared" si="18"/>
        <v>15000</v>
      </c>
      <c r="AM29" s="30">
        <f t="shared" si="18"/>
        <v>30000</v>
      </c>
      <c r="AN29" s="31">
        <f t="shared" si="18"/>
        <v>45000</v>
      </c>
      <c r="AO29" s="12"/>
      <c r="AP29" s="12" t="s">
        <v>103</v>
      </c>
      <c r="AQ29" s="15" t="s">
        <v>104</v>
      </c>
    </row>
    <row r="30" spans="1:43" x14ac:dyDescent="0.25">
      <c r="A30" s="20" t="s">
        <v>112</v>
      </c>
      <c r="B30" s="26">
        <f t="shared" si="0"/>
        <v>5066</v>
      </c>
      <c r="C30" s="27">
        <v>10132</v>
      </c>
      <c r="D30" s="26">
        <f t="shared" si="1"/>
        <v>15198</v>
      </c>
      <c r="E30" s="28"/>
      <c r="F30" s="26">
        <f t="shared" si="19"/>
        <v>1125.7777777777778</v>
      </c>
      <c r="G30" s="26">
        <f t="shared" si="19"/>
        <v>2251.5555555555557</v>
      </c>
      <c r="H30" s="29">
        <f t="shared" si="19"/>
        <v>3377.3333333333335</v>
      </c>
      <c r="I30" s="30">
        <f t="shared" si="3"/>
        <v>10132</v>
      </c>
      <c r="J30" s="30">
        <f t="shared" si="3"/>
        <v>20264</v>
      </c>
      <c r="K30" s="29">
        <f t="shared" si="3"/>
        <v>30396</v>
      </c>
      <c r="L30" s="30">
        <f t="shared" si="4"/>
        <v>13509.333333333334</v>
      </c>
      <c r="M30" s="30">
        <f t="shared" si="4"/>
        <v>27018.666666666668</v>
      </c>
      <c r="N30" s="31">
        <f t="shared" si="4"/>
        <v>40528</v>
      </c>
      <c r="O30" s="26">
        <f t="shared" si="9"/>
        <v>0</v>
      </c>
      <c r="P30" s="27">
        <v>0</v>
      </c>
      <c r="Q30" s="26">
        <f t="shared" si="10"/>
        <v>0</v>
      </c>
      <c r="R30" s="28"/>
      <c r="S30" s="26">
        <f t="shared" si="11"/>
        <v>0</v>
      </c>
      <c r="T30" s="26">
        <f t="shared" si="11"/>
        <v>0</v>
      </c>
      <c r="U30" s="29">
        <f t="shared" si="11"/>
        <v>0</v>
      </c>
      <c r="V30" s="30">
        <f t="shared" si="12"/>
        <v>0</v>
      </c>
      <c r="W30" s="30">
        <f t="shared" si="12"/>
        <v>0</v>
      </c>
      <c r="X30" s="29">
        <f t="shared" si="12"/>
        <v>0</v>
      </c>
      <c r="Y30" s="30">
        <f t="shared" si="13"/>
        <v>0</v>
      </c>
      <c r="Z30" s="30">
        <f t="shared" si="13"/>
        <v>0</v>
      </c>
      <c r="AA30" s="31">
        <f t="shared" si="13"/>
        <v>0</v>
      </c>
      <c r="AB30" s="32">
        <f t="shared" si="14"/>
        <v>0</v>
      </c>
      <c r="AC30" s="27">
        <v>0</v>
      </c>
      <c r="AD30" s="26">
        <f t="shared" si="15"/>
        <v>0</v>
      </c>
      <c r="AE30" s="28"/>
      <c r="AF30" s="26">
        <f t="shared" si="16"/>
        <v>0</v>
      </c>
      <c r="AG30" s="26">
        <f t="shared" si="16"/>
        <v>0</v>
      </c>
      <c r="AH30" s="29">
        <f t="shared" si="16"/>
        <v>0</v>
      </c>
      <c r="AI30" s="30">
        <f t="shared" si="17"/>
        <v>0</v>
      </c>
      <c r="AJ30" s="30">
        <f t="shared" si="17"/>
        <v>0</v>
      </c>
      <c r="AK30" s="29">
        <f t="shared" si="17"/>
        <v>0</v>
      </c>
      <c r="AL30" s="30">
        <f t="shared" si="18"/>
        <v>0</v>
      </c>
      <c r="AM30" s="30">
        <f t="shared" si="18"/>
        <v>0</v>
      </c>
      <c r="AN30" s="31">
        <f t="shared" si="18"/>
        <v>0</v>
      </c>
      <c r="AO30" s="12" t="s">
        <v>40</v>
      </c>
      <c r="AP30" s="12" t="s">
        <v>41</v>
      </c>
      <c r="AQ30" s="15" t="s">
        <v>42</v>
      </c>
    </row>
    <row r="31" spans="1:43" x14ac:dyDescent="0.25">
      <c r="A31" s="20" t="s">
        <v>113</v>
      </c>
      <c r="B31" s="26">
        <f t="shared" si="0"/>
        <v>5066</v>
      </c>
      <c r="C31" s="27">
        <v>10132</v>
      </c>
      <c r="D31" s="26">
        <f t="shared" si="1"/>
        <v>15198</v>
      </c>
      <c r="E31" s="28"/>
      <c r="F31" s="26">
        <f t="shared" si="19"/>
        <v>1125.7777777777778</v>
      </c>
      <c r="G31" s="26">
        <f t="shared" si="19"/>
        <v>2251.5555555555557</v>
      </c>
      <c r="H31" s="29">
        <f t="shared" si="19"/>
        <v>3377.3333333333335</v>
      </c>
      <c r="I31" s="30">
        <f t="shared" si="3"/>
        <v>10132</v>
      </c>
      <c r="J31" s="30">
        <f t="shared" si="3"/>
        <v>20264</v>
      </c>
      <c r="K31" s="29">
        <f t="shared" si="3"/>
        <v>30396</v>
      </c>
      <c r="L31" s="30">
        <f t="shared" si="4"/>
        <v>13509.333333333334</v>
      </c>
      <c r="M31" s="30">
        <f t="shared" si="4"/>
        <v>27018.666666666668</v>
      </c>
      <c r="N31" s="31">
        <f t="shared" si="4"/>
        <v>40528</v>
      </c>
      <c r="O31" s="26">
        <f t="shared" si="9"/>
        <v>0</v>
      </c>
      <c r="P31" s="27">
        <v>0</v>
      </c>
      <c r="Q31" s="26">
        <f t="shared" si="10"/>
        <v>0</v>
      </c>
      <c r="R31" s="28"/>
      <c r="S31" s="26">
        <f t="shared" si="11"/>
        <v>0</v>
      </c>
      <c r="T31" s="26">
        <f t="shared" si="11"/>
        <v>0</v>
      </c>
      <c r="U31" s="29">
        <f t="shared" si="11"/>
        <v>0</v>
      </c>
      <c r="V31" s="30">
        <f t="shared" si="12"/>
        <v>0</v>
      </c>
      <c r="W31" s="30">
        <f t="shared" si="12"/>
        <v>0</v>
      </c>
      <c r="X31" s="29">
        <f t="shared" si="12"/>
        <v>0</v>
      </c>
      <c r="Y31" s="30">
        <f t="shared" si="13"/>
        <v>0</v>
      </c>
      <c r="Z31" s="30">
        <f t="shared" si="13"/>
        <v>0</v>
      </c>
      <c r="AA31" s="31">
        <f t="shared" si="13"/>
        <v>0</v>
      </c>
      <c r="AB31" s="32">
        <f t="shared" si="14"/>
        <v>0</v>
      </c>
      <c r="AC31" s="27">
        <v>0</v>
      </c>
      <c r="AD31" s="26">
        <f t="shared" si="15"/>
        <v>0</v>
      </c>
      <c r="AE31" s="28"/>
      <c r="AF31" s="26">
        <f t="shared" si="16"/>
        <v>0</v>
      </c>
      <c r="AG31" s="26">
        <f t="shared" si="16"/>
        <v>0</v>
      </c>
      <c r="AH31" s="29">
        <f t="shared" si="16"/>
        <v>0</v>
      </c>
      <c r="AI31" s="30">
        <f t="shared" si="17"/>
        <v>0</v>
      </c>
      <c r="AJ31" s="30">
        <f t="shared" si="17"/>
        <v>0</v>
      </c>
      <c r="AK31" s="29">
        <f t="shared" si="17"/>
        <v>0</v>
      </c>
      <c r="AL31" s="30">
        <f t="shared" si="18"/>
        <v>0</v>
      </c>
      <c r="AM31" s="30">
        <f t="shared" si="18"/>
        <v>0</v>
      </c>
      <c r="AN31" s="31">
        <f t="shared" si="18"/>
        <v>0</v>
      </c>
      <c r="AO31" s="12" t="s">
        <v>40</v>
      </c>
      <c r="AP31" s="12" t="s">
        <v>41</v>
      </c>
      <c r="AQ31" s="15" t="s">
        <v>42</v>
      </c>
    </row>
    <row r="32" spans="1:43" x14ac:dyDescent="0.25">
      <c r="A32" s="20" t="s">
        <v>114</v>
      </c>
      <c r="B32" s="26">
        <f t="shared" si="0"/>
        <v>0</v>
      </c>
      <c r="C32" s="27">
        <v>0</v>
      </c>
      <c r="D32" s="26">
        <f t="shared" si="1"/>
        <v>0</v>
      </c>
      <c r="E32" s="28"/>
      <c r="F32" s="26">
        <f t="shared" si="19"/>
        <v>0</v>
      </c>
      <c r="G32" s="26">
        <f t="shared" si="19"/>
        <v>0</v>
      </c>
      <c r="H32" s="29">
        <f t="shared" si="19"/>
        <v>0</v>
      </c>
      <c r="I32" s="30">
        <f t="shared" si="3"/>
        <v>0</v>
      </c>
      <c r="J32" s="30">
        <f t="shared" si="3"/>
        <v>0</v>
      </c>
      <c r="K32" s="29">
        <f t="shared" si="3"/>
        <v>0</v>
      </c>
      <c r="L32" s="30">
        <f t="shared" si="4"/>
        <v>0</v>
      </c>
      <c r="M32" s="30">
        <f t="shared" si="4"/>
        <v>0</v>
      </c>
      <c r="N32" s="31">
        <f t="shared" si="4"/>
        <v>0</v>
      </c>
      <c r="O32" s="26">
        <f t="shared" si="9"/>
        <v>5625</v>
      </c>
      <c r="P32" s="27">
        <v>11250</v>
      </c>
      <c r="Q32" s="26">
        <f t="shared" si="10"/>
        <v>16875</v>
      </c>
      <c r="R32" s="28"/>
      <c r="S32" s="26">
        <f t="shared" si="11"/>
        <v>1250</v>
      </c>
      <c r="T32" s="26">
        <f t="shared" si="11"/>
        <v>2500</v>
      </c>
      <c r="U32" s="29">
        <f t="shared" si="11"/>
        <v>3750</v>
      </c>
      <c r="V32" s="30">
        <f t="shared" si="12"/>
        <v>11250</v>
      </c>
      <c r="W32" s="30">
        <f t="shared" si="12"/>
        <v>22500</v>
      </c>
      <c r="X32" s="29">
        <f t="shared" si="12"/>
        <v>33750</v>
      </c>
      <c r="Y32" s="30">
        <f t="shared" si="13"/>
        <v>15000</v>
      </c>
      <c r="Z32" s="30">
        <f t="shared" si="13"/>
        <v>30000</v>
      </c>
      <c r="AA32" s="31">
        <f t="shared" si="13"/>
        <v>45000</v>
      </c>
      <c r="AB32" s="32">
        <f t="shared" si="14"/>
        <v>5625</v>
      </c>
      <c r="AC32" s="27">
        <v>11250</v>
      </c>
      <c r="AD32" s="26">
        <f t="shared" si="15"/>
        <v>16875</v>
      </c>
      <c r="AE32" s="28"/>
      <c r="AF32" s="26">
        <f t="shared" si="16"/>
        <v>1250</v>
      </c>
      <c r="AG32" s="26">
        <f t="shared" si="16"/>
        <v>2500</v>
      </c>
      <c r="AH32" s="29">
        <f t="shared" si="16"/>
        <v>3750</v>
      </c>
      <c r="AI32" s="30">
        <f t="shared" si="17"/>
        <v>11250</v>
      </c>
      <c r="AJ32" s="30">
        <f t="shared" si="17"/>
        <v>22500</v>
      </c>
      <c r="AK32" s="29">
        <f t="shared" si="17"/>
        <v>33750</v>
      </c>
      <c r="AL32" s="30">
        <f t="shared" si="18"/>
        <v>15000</v>
      </c>
      <c r="AM32" s="30">
        <f t="shared" si="18"/>
        <v>30000</v>
      </c>
      <c r="AN32" s="31">
        <f t="shared" si="18"/>
        <v>45000</v>
      </c>
      <c r="AO32" s="12"/>
      <c r="AP32" s="12" t="s">
        <v>115</v>
      </c>
      <c r="AQ32" s="15" t="s">
        <v>116</v>
      </c>
    </row>
    <row r="33" spans="1:43" x14ac:dyDescent="0.25">
      <c r="A33" s="20" t="s">
        <v>117</v>
      </c>
      <c r="B33" s="26">
        <f t="shared" si="0"/>
        <v>6188</v>
      </c>
      <c r="C33" s="27">
        <v>12375</v>
      </c>
      <c r="D33" s="26">
        <f t="shared" si="1"/>
        <v>18563</v>
      </c>
      <c r="E33" s="28"/>
      <c r="F33" s="26">
        <f t="shared" si="19"/>
        <v>1375.1111111111111</v>
      </c>
      <c r="G33" s="26">
        <f t="shared" si="19"/>
        <v>2750</v>
      </c>
      <c r="H33" s="29">
        <f t="shared" si="19"/>
        <v>4125.1111111111113</v>
      </c>
      <c r="I33" s="30">
        <f t="shared" si="3"/>
        <v>12376</v>
      </c>
      <c r="J33" s="30">
        <f t="shared" si="3"/>
        <v>24750</v>
      </c>
      <c r="K33" s="29">
        <f t="shared" si="3"/>
        <v>37126</v>
      </c>
      <c r="L33" s="30">
        <f t="shared" si="4"/>
        <v>16501.333333333332</v>
      </c>
      <c r="M33" s="30">
        <f t="shared" si="4"/>
        <v>33000</v>
      </c>
      <c r="N33" s="31">
        <f t="shared" si="4"/>
        <v>49501.333333333336</v>
      </c>
      <c r="O33" s="26">
        <f t="shared" si="9"/>
        <v>6188</v>
      </c>
      <c r="P33" s="27">
        <v>12375</v>
      </c>
      <c r="Q33" s="26">
        <f t="shared" si="10"/>
        <v>18563</v>
      </c>
      <c r="R33" s="28"/>
      <c r="S33" s="26">
        <f t="shared" si="11"/>
        <v>1375.1111111111111</v>
      </c>
      <c r="T33" s="26">
        <f t="shared" si="11"/>
        <v>2750</v>
      </c>
      <c r="U33" s="29">
        <f t="shared" si="11"/>
        <v>4125.1111111111113</v>
      </c>
      <c r="V33" s="30">
        <f t="shared" si="12"/>
        <v>12376</v>
      </c>
      <c r="W33" s="30">
        <f t="shared" si="12"/>
        <v>24750</v>
      </c>
      <c r="X33" s="29">
        <f t="shared" si="12"/>
        <v>37126</v>
      </c>
      <c r="Y33" s="30">
        <f t="shared" si="13"/>
        <v>16501.333333333332</v>
      </c>
      <c r="Z33" s="30">
        <f t="shared" si="13"/>
        <v>33000</v>
      </c>
      <c r="AA33" s="31">
        <f t="shared" si="13"/>
        <v>49501.333333333336</v>
      </c>
      <c r="AB33" s="32">
        <f t="shared" si="14"/>
        <v>6188</v>
      </c>
      <c r="AC33" s="27">
        <v>12375</v>
      </c>
      <c r="AD33" s="26">
        <f t="shared" si="15"/>
        <v>18563</v>
      </c>
      <c r="AE33" s="28"/>
      <c r="AF33" s="26">
        <f t="shared" si="16"/>
        <v>1375.1111111111111</v>
      </c>
      <c r="AG33" s="26">
        <f t="shared" si="16"/>
        <v>2750</v>
      </c>
      <c r="AH33" s="29">
        <f t="shared" si="16"/>
        <v>4125.1111111111113</v>
      </c>
      <c r="AI33" s="30">
        <f t="shared" si="17"/>
        <v>12376</v>
      </c>
      <c r="AJ33" s="30">
        <f t="shared" si="17"/>
        <v>24750</v>
      </c>
      <c r="AK33" s="29">
        <f t="shared" si="17"/>
        <v>37126</v>
      </c>
      <c r="AL33" s="30">
        <f t="shared" si="18"/>
        <v>16501.333333333332</v>
      </c>
      <c r="AM33" s="30">
        <f t="shared" si="18"/>
        <v>33000</v>
      </c>
      <c r="AN33" s="31">
        <f t="shared" si="18"/>
        <v>49501.333333333336</v>
      </c>
      <c r="AO33" s="12"/>
      <c r="AP33" s="12" t="s">
        <v>118</v>
      </c>
      <c r="AQ33" s="15" t="s">
        <v>119</v>
      </c>
    </row>
    <row r="34" spans="1:43" x14ac:dyDescent="0.25">
      <c r="A34" s="20" t="s">
        <v>120</v>
      </c>
      <c r="B34" s="26">
        <f t="shared" si="0"/>
        <v>0</v>
      </c>
      <c r="C34" s="27">
        <v>0</v>
      </c>
      <c r="D34" s="26">
        <f t="shared" si="1"/>
        <v>0</v>
      </c>
      <c r="E34" s="28"/>
      <c r="F34" s="26">
        <f t="shared" si="19"/>
        <v>0</v>
      </c>
      <c r="G34" s="26">
        <f t="shared" si="19"/>
        <v>0</v>
      </c>
      <c r="H34" s="29">
        <f t="shared" si="19"/>
        <v>0</v>
      </c>
      <c r="I34" s="30">
        <f t="shared" si="3"/>
        <v>0</v>
      </c>
      <c r="J34" s="30">
        <f t="shared" si="3"/>
        <v>0</v>
      </c>
      <c r="K34" s="29">
        <f t="shared" si="3"/>
        <v>0</v>
      </c>
      <c r="L34" s="30">
        <f t="shared" si="4"/>
        <v>0</v>
      </c>
      <c r="M34" s="30">
        <f t="shared" si="4"/>
        <v>0</v>
      </c>
      <c r="N34" s="31">
        <f t="shared" si="4"/>
        <v>0</v>
      </c>
      <c r="O34" s="26">
        <f t="shared" si="9"/>
        <v>5066</v>
      </c>
      <c r="P34" s="27">
        <v>10132</v>
      </c>
      <c r="Q34" s="26">
        <f t="shared" si="10"/>
        <v>15198</v>
      </c>
      <c r="R34" s="28"/>
      <c r="S34" s="26">
        <f t="shared" si="11"/>
        <v>1125.7777777777778</v>
      </c>
      <c r="T34" s="26">
        <f t="shared" si="11"/>
        <v>2251.5555555555557</v>
      </c>
      <c r="U34" s="29">
        <f t="shared" si="11"/>
        <v>3377.3333333333335</v>
      </c>
      <c r="V34" s="30">
        <f t="shared" si="12"/>
        <v>10132</v>
      </c>
      <c r="W34" s="30">
        <f t="shared" si="12"/>
        <v>20264</v>
      </c>
      <c r="X34" s="29">
        <f t="shared" si="12"/>
        <v>30396</v>
      </c>
      <c r="Y34" s="30">
        <f t="shared" si="13"/>
        <v>13509.333333333334</v>
      </c>
      <c r="Z34" s="30">
        <f t="shared" si="13"/>
        <v>27018.666666666668</v>
      </c>
      <c r="AA34" s="31">
        <f t="shared" si="13"/>
        <v>40528</v>
      </c>
      <c r="AB34" s="32">
        <f t="shared" si="14"/>
        <v>5254</v>
      </c>
      <c r="AC34" s="27">
        <v>10507.5</v>
      </c>
      <c r="AD34" s="26">
        <f t="shared" si="15"/>
        <v>15762</v>
      </c>
      <c r="AE34" s="28"/>
      <c r="AF34" s="26">
        <f t="shared" si="16"/>
        <v>1167.5555555555557</v>
      </c>
      <c r="AG34" s="26">
        <f t="shared" si="16"/>
        <v>2335</v>
      </c>
      <c r="AH34" s="29">
        <f t="shared" si="16"/>
        <v>3502.6666666666665</v>
      </c>
      <c r="AI34" s="30">
        <f t="shared" si="17"/>
        <v>10508</v>
      </c>
      <c r="AJ34" s="30">
        <f t="shared" si="17"/>
        <v>21015</v>
      </c>
      <c r="AK34" s="29">
        <f t="shared" si="17"/>
        <v>31524</v>
      </c>
      <c r="AL34" s="30">
        <f t="shared" si="18"/>
        <v>14010.666666666668</v>
      </c>
      <c r="AM34" s="30">
        <f t="shared" si="18"/>
        <v>28020</v>
      </c>
      <c r="AN34" s="31">
        <f t="shared" si="18"/>
        <v>42032</v>
      </c>
      <c r="AO34" s="12"/>
      <c r="AP34" s="12" t="s">
        <v>66</v>
      </c>
      <c r="AQ34" s="15" t="s">
        <v>67</v>
      </c>
    </row>
    <row r="35" spans="1:43" x14ac:dyDescent="0.25">
      <c r="A35" s="20" t="s">
        <v>121</v>
      </c>
      <c r="B35" s="26">
        <f t="shared" si="0"/>
        <v>5066</v>
      </c>
      <c r="C35" s="27">
        <v>10132</v>
      </c>
      <c r="D35" s="26">
        <f t="shared" si="1"/>
        <v>15198</v>
      </c>
      <c r="E35" s="28"/>
      <c r="F35" s="26">
        <f t="shared" si="19"/>
        <v>1125.7777777777778</v>
      </c>
      <c r="G35" s="26">
        <f t="shared" si="19"/>
        <v>2251.5555555555557</v>
      </c>
      <c r="H35" s="29">
        <f t="shared" si="19"/>
        <v>3377.3333333333335</v>
      </c>
      <c r="I35" s="30">
        <f t="shared" si="3"/>
        <v>10132</v>
      </c>
      <c r="J35" s="30">
        <f t="shared" si="3"/>
        <v>20264</v>
      </c>
      <c r="K35" s="29">
        <f t="shared" si="3"/>
        <v>30396</v>
      </c>
      <c r="L35" s="30">
        <f t="shared" si="4"/>
        <v>13509.333333333334</v>
      </c>
      <c r="M35" s="30">
        <f t="shared" si="4"/>
        <v>27018.666666666668</v>
      </c>
      <c r="N35" s="31">
        <f t="shared" si="4"/>
        <v>40528</v>
      </c>
      <c r="O35" s="26">
        <f t="shared" si="9"/>
        <v>5256</v>
      </c>
      <c r="P35" s="27">
        <v>10512</v>
      </c>
      <c r="Q35" s="26">
        <f t="shared" si="10"/>
        <v>15768</v>
      </c>
      <c r="R35" s="28"/>
      <c r="S35" s="26">
        <f t="shared" si="11"/>
        <v>1168</v>
      </c>
      <c r="T35" s="26">
        <f t="shared" si="11"/>
        <v>2336</v>
      </c>
      <c r="U35" s="29">
        <f t="shared" si="11"/>
        <v>3504</v>
      </c>
      <c r="V35" s="30">
        <f t="shared" si="12"/>
        <v>10512</v>
      </c>
      <c r="W35" s="30">
        <f t="shared" si="12"/>
        <v>21024</v>
      </c>
      <c r="X35" s="29">
        <f t="shared" si="12"/>
        <v>31536</v>
      </c>
      <c r="Y35" s="30">
        <f t="shared" si="13"/>
        <v>14016</v>
      </c>
      <c r="Z35" s="30">
        <f t="shared" si="13"/>
        <v>28032</v>
      </c>
      <c r="AA35" s="31">
        <f t="shared" si="13"/>
        <v>42048</v>
      </c>
      <c r="AB35" s="32">
        <f t="shared" si="14"/>
        <v>5481</v>
      </c>
      <c r="AC35" s="27">
        <v>10962</v>
      </c>
      <c r="AD35" s="26">
        <f t="shared" si="15"/>
        <v>16443</v>
      </c>
      <c r="AE35" s="28"/>
      <c r="AF35" s="26">
        <f t="shared" si="16"/>
        <v>1218</v>
      </c>
      <c r="AG35" s="26">
        <f t="shared" si="16"/>
        <v>2436</v>
      </c>
      <c r="AH35" s="29">
        <f t="shared" si="16"/>
        <v>3654</v>
      </c>
      <c r="AI35" s="30">
        <f t="shared" si="17"/>
        <v>10962</v>
      </c>
      <c r="AJ35" s="30">
        <f t="shared" si="17"/>
        <v>21924</v>
      </c>
      <c r="AK35" s="29">
        <f t="shared" si="17"/>
        <v>32886</v>
      </c>
      <c r="AL35" s="30">
        <f t="shared" si="18"/>
        <v>14616</v>
      </c>
      <c r="AM35" s="30">
        <f t="shared" si="18"/>
        <v>29232</v>
      </c>
      <c r="AN35" s="31">
        <f t="shared" si="18"/>
        <v>43848</v>
      </c>
      <c r="AO35" s="12" t="s">
        <v>122</v>
      </c>
      <c r="AP35" s="12" t="s">
        <v>123</v>
      </c>
      <c r="AQ35" s="15" t="s">
        <v>124</v>
      </c>
    </row>
    <row r="36" spans="1:43" ht="30" x14ac:dyDescent="0.25">
      <c r="A36" s="20" t="s">
        <v>125</v>
      </c>
      <c r="B36" s="26">
        <f t="shared" si="0"/>
        <v>0</v>
      </c>
      <c r="C36" s="27">
        <v>0</v>
      </c>
      <c r="D36" s="26">
        <f t="shared" si="1"/>
        <v>0</v>
      </c>
      <c r="E36" s="28"/>
      <c r="F36" s="26">
        <f t="shared" si="19"/>
        <v>0</v>
      </c>
      <c r="G36" s="26">
        <f t="shared" si="19"/>
        <v>0</v>
      </c>
      <c r="H36" s="29">
        <f t="shared" si="19"/>
        <v>0</v>
      </c>
      <c r="I36" s="30">
        <f t="shared" si="3"/>
        <v>0</v>
      </c>
      <c r="J36" s="30">
        <f t="shared" si="3"/>
        <v>0</v>
      </c>
      <c r="K36" s="29">
        <f t="shared" si="3"/>
        <v>0</v>
      </c>
      <c r="L36" s="30">
        <f t="shared" si="4"/>
        <v>0</v>
      </c>
      <c r="M36" s="30">
        <f t="shared" si="4"/>
        <v>0</v>
      </c>
      <c r="N36" s="31">
        <f t="shared" si="4"/>
        <v>0</v>
      </c>
      <c r="O36" s="26">
        <f t="shared" si="9"/>
        <v>0</v>
      </c>
      <c r="P36" s="27">
        <v>0</v>
      </c>
      <c r="Q36" s="26">
        <f t="shared" si="10"/>
        <v>0</v>
      </c>
      <c r="R36" s="28"/>
      <c r="S36" s="26">
        <f t="shared" si="11"/>
        <v>0</v>
      </c>
      <c r="T36" s="26">
        <f t="shared" si="11"/>
        <v>0</v>
      </c>
      <c r="U36" s="29">
        <f t="shared" si="11"/>
        <v>0</v>
      </c>
      <c r="V36" s="30">
        <f t="shared" si="12"/>
        <v>0</v>
      </c>
      <c r="W36" s="30">
        <f t="shared" si="12"/>
        <v>0</v>
      </c>
      <c r="X36" s="29">
        <f t="shared" si="12"/>
        <v>0</v>
      </c>
      <c r="Y36" s="30">
        <f t="shared" si="13"/>
        <v>0</v>
      </c>
      <c r="Z36" s="30">
        <f t="shared" si="13"/>
        <v>0</v>
      </c>
      <c r="AA36" s="31">
        <f t="shared" si="13"/>
        <v>0</v>
      </c>
      <c r="AB36" s="32">
        <f t="shared" si="14"/>
        <v>0</v>
      </c>
      <c r="AC36" s="27">
        <v>0</v>
      </c>
      <c r="AD36" s="26">
        <f t="shared" si="15"/>
        <v>0</v>
      </c>
      <c r="AE36" s="28"/>
      <c r="AF36" s="26">
        <f t="shared" si="16"/>
        <v>0</v>
      </c>
      <c r="AG36" s="26">
        <f t="shared" si="16"/>
        <v>0</v>
      </c>
      <c r="AH36" s="29">
        <f t="shared" si="16"/>
        <v>0</v>
      </c>
      <c r="AI36" s="30">
        <f t="shared" si="17"/>
        <v>0</v>
      </c>
      <c r="AJ36" s="30">
        <f t="shared" si="17"/>
        <v>0</v>
      </c>
      <c r="AK36" s="29">
        <f t="shared" si="17"/>
        <v>0</v>
      </c>
      <c r="AL36" s="30">
        <f t="shared" si="18"/>
        <v>0</v>
      </c>
      <c r="AM36" s="30">
        <f t="shared" si="18"/>
        <v>0</v>
      </c>
      <c r="AN36" s="31">
        <f t="shared" si="18"/>
        <v>0</v>
      </c>
      <c r="AO36" s="12" t="s">
        <v>126</v>
      </c>
      <c r="AP36" s="12" t="s">
        <v>91</v>
      </c>
      <c r="AQ36" s="15" t="s">
        <v>92</v>
      </c>
    </row>
    <row r="37" spans="1:43" x14ac:dyDescent="0.25">
      <c r="A37" s="20" t="s">
        <v>127</v>
      </c>
      <c r="B37" s="26">
        <f t="shared" si="0"/>
        <v>0</v>
      </c>
      <c r="C37" s="27">
        <v>0</v>
      </c>
      <c r="D37" s="26">
        <f t="shared" si="1"/>
        <v>0</v>
      </c>
      <c r="E37" s="28"/>
      <c r="F37" s="26">
        <f t="shared" si="19"/>
        <v>0</v>
      </c>
      <c r="G37" s="26">
        <f t="shared" si="19"/>
        <v>0</v>
      </c>
      <c r="H37" s="29">
        <f t="shared" si="19"/>
        <v>0</v>
      </c>
      <c r="I37" s="30">
        <f t="shared" ref="I37:K68" si="20">(B37/9)*18</f>
        <v>0</v>
      </c>
      <c r="J37" s="30">
        <f t="shared" si="20"/>
        <v>0</v>
      </c>
      <c r="K37" s="29">
        <f t="shared" si="20"/>
        <v>0</v>
      </c>
      <c r="L37" s="30">
        <f t="shared" ref="L37:N68" si="21">(B37/9)*24</f>
        <v>0</v>
      </c>
      <c r="M37" s="30">
        <f t="shared" si="21"/>
        <v>0</v>
      </c>
      <c r="N37" s="31">
        <f t="shared" si="21"/>
        <v>0</v>
      </c>
      <c r="O37" s="26">
        <f t="shared" si="9"/>
        <v>0</v>
      </c>
      <c r="P37" s="27">
        <v>0</v>
      </c>
      <c r="Q37" s="26">
        <f t="shared" si="10"/>
        <v>0</v>
      </c>
      <c r="R37" s="28"/>
      <c r="S37" s="26">
        <f t="shared" si="11"/>
        <v>0</v>
      </c>
      <c r="T37" s="26">
        <f t="shared" si="11"/>
        <v>0</v>
      </c>
      <c r="U37" s="29">
        <f t="shared" si="11"/>
        <v>0</v>
      </c>
      <c r="V37" s="30">
        <f t="shared" si="12"/>
        <v>0</v>
      </c>
      <c r="W37" s="30">
        <f t="shared" si="12"/>
        <v>0</v>
      </c>
      <c r="X37" s="29">
        <f t="shared" si="12"/>
        <v>0</v>
      </c>
      <c r="Y37" s="30">
        <f t="shared" si="13"/>
        <v>0</v>
      </c>
      <c r="Z37" s="30">
        <f t="shared" si="13"/>
        <v>0</v>
      </c>
      <c r="AA37" s="31">
        <f t="shared" si="13"/>
        <v>0</v>
      </c>
      <c r="AB37" s="32">
        <f t="shared" si="14"/>
        <v>0</v>
      </c>
      <c r="AC37" s="27">
        <v>0</v>
      </c>
      <c r="AD37" s="26">
        <f t="shared" si="15"/>
        <v>0</v>
      </c>
      <c r="AE37" s="28"/>
      <c r="AF37" s="26">
        <f t="shared" si="16"/>
        <v>0</v>
      </c>
      <c r="AG37" s="26">
        <f t="shared" si="16"/>
        <v>0</v>
      </c>
      <c r="AH37" s="29">
        <f t="shared" si="16"/>
        <v>0</v>
      </c>
      <c r="AI37" s="30">
        <f t="shared" si="17"/>
        <v>0</v>
      </c>
      <c r="AJ37" s="30">
        <f t="shared" si="17"/>
        <v>0</v>
      </c>
      <c r="AK37" s="29">
        <f t="shared" si="17"/>
        <v>0</v>
      </c>
      <c r="AL37" s="30">
        <f t="shared" si="18"/>
        <v>0</v>
      </c>
      <c r="AM37" s="30">
        <f t="shared" si="18"/>
        <v>0</v>
      </c>
      <c r="AN37" s="31">
        <f t="shared" si="18"/>
        <v>0</v>
      </c>
      <c r="AO37" s="12" t="s">
        <v>128</v>
      </c>
      <c r="AP37" s="12" t="s">
        <v>91</v>
      </c>
      <c r="AQ37" s="15" t="s">
        <v>92</v>
      </c>
    </row>
    <row r="38" spans="1:43" x14ac:dyDescent="0.25">
      <c r="A38" s="20" t="s">
        <v>129</v>
      </c>
      <c r="B38" s="26">
        <f t="shared" si="0"/>
        <v>5175</v>
      </c>
      <c r="C38" s="27">
        <v>10350</v>
      </c>
      <c r="D38" s="26">
        <f t="shared" si="1"/>
        <v>15525</v>
      </c>
      <c r="E38" s="28"/>
      <c r="F38" s="26">
        <f t="shared" si="19"/>
        <v>1150</v>
      </c>
      <c r="G38" s="26">
        <f t="shared" si="19"/>
        <v>2300</v>
      </c>
      <c r="H38" s="29">
        <f t="shared" si="19"/>
        <v>3450</v>
      </c>
      <c r="I38" s="30">
        <f t="shared" si="20"/>
        <v>10350</v>
      </c>
      <c r="J38" s="30">
        <f t="shared" si="20"/>
        <v>20700</v>
      </c>
      <c r="K38" s="29">
        <f t="shared" si="20"/>
        <v>31050</v>
      </c>
      <c r="L38" s="30">
        <f t="shared" si="21"/>
        <v>13800</v>
      </c>
      <c r="M38" s="30">
        <f t="shared" si="21"/>
        <v>27600</v>
      </c>
      <c r="N38" s="31">
        <f t="shared" si="21"/>
        <v>41400</v>
      </c>
      <c r="O38" s="26">
        <f t="shared" si="9"/>
        <v>5175</v>
      </c>
      <c r="P38" s="27">
        <v>10350</v>
      </c>
      <c r="Q38" s="26">
        <f t="shared" si="10"/>
        <v>15525</v>
      </c>
      <c r="R38" s="28"/>
      <c r="S38" s="26">
        <f t="shared" si="11"/>
        <v>1150</v>
      </c>
      <c r="T38" s="26">
        <f t="shared" si="11"/>
        <v>2300</v>
      </c>
      <c r="U38" s="29">
        <f t="shared" si="11"/>
        <v>3450</v>
      </c>
      <c r="V38" s="30">
        <f t="shared" si="12"/>
        <v>10350</v>
      </c>
      <c r="W38" s="30">
        <f t="shared" si="12"/>
        <v>20700</v>
      </c>
      <c r="X38" s="29">
        <f t="shared" si="12"/>
        <v>31050</v>
      </c>
      <c r="Y38" s="30">
        <f t="shared" si="13"/>
        <v>13800</v>
      </c>
      <c r="Z38" s="30">
        <f t="shared" si="13"/>
        <v>27600</v>
      </c>
      <c r="AA38" s="31">
        <f t="shared" si="13"/>
        <v>41400</v>
      </c>
      <c r="AB38" s="32">
        <f t="shared" si="14"/>
        <v>5400</v>
      </c>
      <c r="AC38" s="27">
        <v>10800</v>
      </c>
      <c r="AD38" s="26">
        <f t="shared" si="15"/>
        <v>16200</v>
      </c>
      <c r="AE38" s="28"/>
      <c r="AF38" s="26">
        <f t="shared" si="16"/>
        <v>1200</v>
      </c>
      <c r="AG38" s="26">
        <f t="shared" si="16"/>
        <v>2400</v>
      </c>
      <c r="AH38" s="29">
        <f t="shared" si="16"/>
        <v>3600</v>
      </c>
      <c r="AI38" s="30">
        <f t="shared" si="17"/>
        <v>10800</v>
      </c>
      <c r="AJ38" s="30">
        <f t="shared" si="17"/>
        <v>21600</v>
      </c>
      <c r="AK38" s="29">
        <f t="shared" si="17"/>
        <v>32400</v>
      </c>
      <c r="AL38" s="30">
        <f t="shared" si="18"/>
        <v>14400</v>
      </c>
      <c r="AM38" s="30">
        <f t="shared" si="18"/>
        <v>28800</v>
      </c>
      <c r="AN38" s="31">
        <f t="shared" si="18"/>
        <v>43200</v>
      </c>
      <c r="AO38" s="12"/>
      <c r="AP38" s="12" t="s">
        <v>130</v>
      </c>
      <c r="AQ38" s="15" t="s">
        <v>131</v>
      </c>
    </row>
    <row r="39" spans="1:43" x14ac:dyDescent="0.25">
      <c r="A39" s="20" t="s">
        <v>132</v>
      </c>
      <c r="B39" s="26">
        <f t="shared" si="0"/>
        <v>5066</v>
      </c>
      <c r="C39" s="27">
        <v>10132</v>
      </c>
      <c r="D39" s="26">
        <f t="shared" si="1"/>
        <v>15198</v>
      </c>
      <c r="E39" s="28"/>
      <c r="F39" s="26">
        <f t="shared" si="19"/>
        <v>1125.7777777777778</v>
      </c>
      <c r="G39" s="26">
        <f t="shared" si="19"/>
        <v>2251.5555555555557</v>
      </c>
      <c r="H39" s="29">
        <f t="shared" si="19"/>
        <v>3377.3333333333335</v>
      </c>
      <c r="I39" s="30">
        <f t="shared" si="20"/>
        <v>10132</v>
      </c>
      <c r="J39" s="30">
        <f t="shared" si="20"/>
        <v>20264</v>
      </c>
      <c r="K39" s="29">
        <f t="shared" si="20"/>
        <v>30396</v>
      </c>
      <c r="L39" s="30">
        <f t="shared" si="21"/>
        <v>13509.333333333334</v>
      </c>
      <c r="M39" s="30">
        <f t="shared" si="21"/>
        <v>27018.666666666668</v>
      </c>
      <c r="N39" s="31">
        <f t="shared" si="21"/>
        <v>40528</v>
      </c>
      <c r="O39" s="26">
        <f t="shared" si="9"/>
        <v>5066</v>
      </c>
      <c r="P39" s="27">
        <v>10132</v>
      </c>
      <c r="Q39" s="26">
        <f t="shared" si="10"/>
        <v>15198</v>
      </c>
      <c r="R39" s="28"/>
      <c r="S39" s="26">
        <f t="shared" si="11"/>
        <v>1125.7777777777778</v>
      </c>
      <c r="T39" s="26">
        <f t="shared" si="11"/>
        <v>2251.5555555555557</v>
      </c>
      <c r="U39" s="29">
        <f t="shared" si="11"/>
        <v>3377.3333333333335</v>
      </c>
      <c r="V39" s="30">
        <f t="shared" si="12"/>
        <v>10132</v>
      </c>
      <c r="W39" s="30">
        <f t="shared" si="12"/>
        <v>20264</v>
      </c>
      <c r="X39" s="29">
        <f t="shared" si="12"/>
        <v>30396</v>
      </c>
      <c r="Y39" s="30">
        <f t="shared" si="13"/>
        <v>13509.333333333334</v>
      </c>
      <c r="Z39" s="30">
        <f t="shared" si="13"/>
        <v>27018.666666666668</v>
      </c>
      <c r="AA39" s="31">
        <f t="shared" si="13"/>
        <v>40528</v>
      </c>
      <c r="AB39" s="32">
        <f t="shared" si="14"/>
        <v>5066</v>
      </c>
      <c r="AC39" s="27">
        <v>10132</v>
      </c>
      <c r="AD39" s="26">
        <f t="shared" si="15"/>
        <v>15198</v>
      </c>
      <c r="AE39" s="28"/>
      <c r="AF39" s="26">
        <f t="shared" si="16"/>
        <v>1125.7777777777778</v>
      </c>
      <c r="AG39" s="26">
        <f t="shared" si="16"/>
        <v>2251.5555555555557</v>
      </c>
      <c r="AH39" s="29">
        <f t="shared" si="16"/>
        <v>3377.3333333333335</v>
      </c>
      <c r="AI39" s="30">
        <f t="shared" si="17"/>
        <v>10132</v>
      </c>
      <c r="AJ39" s="30">
        <f t="shared" si="17"/>
        <v>20264</v>
      </c>
      <c r="AK39" s="29">
        <f t="shared" si="17"/>
        <v>30396</v>
      </c>
      <c r="AL39" s="30">
        <f t="shared" si="18"/>
        <v>13509.333333333334</v>
      </c>
      <c r="AM39" s="30">
        <f t="shared" si="18"/>
        <v>27018.666666666668</v>
      </c>
      <c r="AN39" s="31">
        <f t="shared" si="18"/>
        <v>40528</v>
      </c>
      <c r="AO39" s="12"/>
      <c r="AP39" s="12" t="s">
        <v>94</v>
      </c>
      <c r="AQ39" s="15" t="s">
        <v>95</v>
      </c>
    </row>
    <row r="40" spans="1:43" x14ac:dyDescent="0.25">
      <c r="A40" s="20" t="s">
        <v>133</v>
      </c>
      <c r="B40" s="26">
        <f t="shared" si="0"/>
        <v>0</v>
      </c>
      <c r="C40" s="27">
        <v>0</v>
      </c>
      <c r="D40" s="26">
        <f t="shared" si="1"/>
        <v>0</v>
      </c>
      <c r="E40" s="28"/>
      <c r="F40" s="26">
        <f t="shared" si="19"/>
        <v>0</v>
      </c>
      <c r="G40" s="26">
        <f t="shared" si="19"/>
        <v>0</v>
      </c>
      <c r="H40" s="29">
        <f t="shared" si="19"/>
        <v>0</v>
      </c>
      <c r="I40" s="30">
        <f t="shared" si="20"/>
        <v>0</v>
      </c>
      <c r="J40" s="30">
        <f t="shared" si="20"/>
        <v>0</v>
      </c>
      <c r="K40" s="29">
        <f t="shared" si="20"/>
        <v>0</v>
      </c>
      <c r="L40" s="30">
        <f t="shared" si="21"/>
        <v>0</v>
      </c>
      <c r="M40" s="30">
        <f t="shared" si="21"/>
        <v>0</v>
      </c>
      <c r="N40" s="31">
        <f t="shared" si="21"/>
        <v>0</v>
      </c>
      <c r="O40" s="26">
        <f t="shared" si="9"/>
        <v>5066</v>
      </c>
      <c r="P40" s="27">
        <v>10132</v>
      </c>
      <c r="Q40" s="26">
        <f t="shared" si="10"/>
        <v>15198</v>
      </c>
      <c r="R40" s="28"/>
      <c r="S40" s="26">
        <f t="shared" si="11"/>
        <v>1125.7777777777778</v>
      </c>
      <c r="T40" s="26">
        <f t="shared" si="11"/>
        <v>2251.5555555555557</v>
      </c>
      <c r="U40" s="29">
        <f t="shared" si="11"/>
        <v>3377.3333333333335</v>
      </c>
      <c r="V40" s="30">
        <f t="shared" si="12"/>
        <v>10132</v>
      </c>
      <c r="W40" s="30">
        <f t="shared" si="12"/>
        <v>20264</v>
      </c>
      <c r="X40" s="29">
        <f t="shared" si="12"/>
        <v>30396</v>
      </c>
      <c r="Y40" s="30">
        <f t="shared" si="13"/>
        <v>13509.333333333334</v>
      </c>
      <c r="Z40" s="30">
        <f t="shared" si="13"/>
        <v>27018.666666666668</v>
      </c>
      <c r="AA40" s="31">
        <f t="shared" si="13"/>
        <v>40528</v>
      </c>
      <c r="AB40" s="32">
        <f t="shared" si="14"/>
        <v>5513</v>
      </c>
      <c r="AC40" s="27">
        <v>11025</v>
      </c>
      <c r="AD40" s="26">
        <f t="shared" si="15"/>
        <v>16538</v>
      </c>
      <c r="AE40" s="28"/>
      <c r="AF40" s="26">
        <f t="shared" si="16"/>
        <v>1225.1111111111111</v>
      </c>
      <c r="AG40" s="26">
        <f t="shared" si="16"/>
        <v>2450</v>
      </c>
      <c r="AH40" s="29">
        <f t="shared" si="16"/>
        <v>3675.1111111111113</v>
      </c>
      <c r="AI40" s="30">
        <f t="shared" si="17"/>
        <v>11026</v>
      </c>
      <c r="AJ40" s="30">
        <f t="shared" si="17"/>
        <v>22050</v>
      </c>
      <c r="AK40" s="29">
        <f t="shared" si="17"/>
        <v>33076</v>
      </c>
      <c r="AL40" s="30">
        <f t="shared" si="18"/>
        <v>14701.333333333332</v>
      </c>
      <c r="AM40" s="30">
        <f t="shared" si="18"/>
        <v>29400</v>
      </c>
      <c r="AN40" s="31">
        <f t="shared" si="18"/>
        <v>44101.333333333336</v>
      </c>
      <c r="AO40" s="12"/>
      <c r="AP40" s="12" t="s">
        <v>87</v>
      </c>
      <c r="AQ40" s="15" t="s">
        <v>88</v>
      </c>
    </row>
    <row r="41" spans="1:43" ht="30" x14ac:dyDescent="0.25">
      <c r="A41" s="20" t="s">
        <v>134</v>
      </c>
      <c r="B41" s="26">
        <f t="shared" si="0"/>
        <v>5066</v>
      </c>
      <c r="C41" s="27">
        <v>10132</v>
      </c>
      <c r="D41" s="26">
        <f t="shared" si="1"/>
        <v>15198</v>
      </c>
      <c r="E41" s="28"/>
      <c r="F41" s="26">
        <f t="shared" si="19"/>
        <v>1125.7777777777778</v>
      </c>
      <c r="G41" s="26">
        <f t="shared" si="19"/>
        <v>2251.5555555555557</v>
      </c>
      <c r="H41" s="29">
        <f t="shared" si="19"/>
        <v>3377.3333333333335</v>
      </c>
      <c r="I41" s="30">
        <f t="shared" si="20"/>
        <v>10132</v>
      </c>
      <c r="J41" s="30">
        <f t="shared" si="20"/>
        <v>20264</v>
      </c>
      <c r="K41" s="29">
        <f t="shared" si="20"/>
        <v>30396</v>
      </c>
      <c r="L41" s="30">
        <f t="shared" si="21"/>
        <v>13509.333333333334</v>
      </c>
      <c r="M41" s="30">
        <f t="shared" si="21"/>
        <v>27018.666666666668</v>
      </c>
      <c r="N41" s="31">
        <f t="shared" si="21"/>
        <v>40528</v>
      </c>
      <c r="O41" s="26">
        <f t="shared" si="9"/>
        <v>0</v>
      </c>
      <c r="P41" s="27">
        <v>0</v>
      </c>
      <c r="Q41" s="26">
        <f t="shared" si="10"/>
        <v>0</v>
      </c>
      <c r="R41" s="28"/>
      <c r="S41" s="26">
        <f t="shared" si="11"/>
        <v>0</v>
      </c>
      <c r="T41" s="26">
        <f t="shared" si="11"/>
        <v>0</v>
      </c>
      <c r="U41" s="29">
        <f t="shared" si="11"/>
        <v>0</v>
      </c>
      <c r="V41" s="30">
        <f t="shared" si="12"/>
        <v>0</v>
      </c>
      <c r="W41" s="30">
        <f t="shared" si="12"/>
        <v>0</v>
      </c>
      <c r="X41" s="29">
        <f t="shared" si="12"/>
        <v>0</v>
      </c>
      <c r="Y41" s="30">
        <f t="shared" si="13"/>
        <v>0</v>
      </c>
      <c r="Z41" s="30">
        <f t="shared" si="13"/>
        <v>0</v>
      </c>
      <c r="AA41" s="31">
        <f t="shared" si="13"/>
        <v>0</v>
      </c>
      <c r="AB41" s="32">
        <f t="shared" si="14"/>
        <v>0</v>
      </c>
      <c r="AC41" s="27">
        <v>0</v>
      </c>
      <c r="AD41" s="26">
        <f t="shared" si="15"/>
        <v>0</v>
      </c>
      <c r="AE41" s="28"/>
      <c r="AF41" s="26">
        <f t="shared" si="16"/>
        <v>0</v>
      </c>
      <c r="AG41" s="26">
        <f t="shared" si="16"/>
        <v>0</v>
      </c>
      <c r="AH41" s="29">
        <f t="shared" si="16"/>
        <v>0</v>
      </c>
      <c r="AI41" s="30">
        <f t="shared" si="17"/>
        <v>0</v>
      </c>
      <c r="AJ41" s="30">
        <f t="shared" si="17"/>
        <v>0</v>
      </c>
      <c r="AK41" s="29">
        <f t="shared" si="17"/>
        <v>0</v>
      </c>
      <c r="AL41" s="30">
        <f t="shared" si="18"/>
        <v>0</v>
      </c>
      <c r="AM41" s="30">
        <f t="shared" si="18"/>
        <v>0</v>
      </c>
      <c r="AN41" s="31">
        <f t="shared" si="18"/>
        <v>0</v>
      </c>
      <c r="AO41" s="8" t="s">
        <v>135</v>
      </c>
      <c r="AP41" s="12" t="s">
        <v>80</v>
      </c>
      <c r="AQ41" s="15" t="s">
        <v>81</v>
      </c>
    </row>
    <row r="42" spans="1:43" ht="30" x14ac:dyDescent="0.25">
      <c r="A42" s="20" t="s">
        <v>136</v>
      </c>
      <c r="B42" s="26">
        <f t="shared" si="0"/>
        <v>5625</v>
      </c>
      <c r="C42" s="27">
        <v>11250</v>
      </c>
      <c r="D42" s="26">
        <f t="shared" si="1"/>
        <v>16875</v>
      </c>
      <c r="E42" s="28"/>
      <c r="F42" s="26">
        <f t="shared" si="19"/>
        <v>1250</v>
      </c>
      <c r="G42" s="26">
        <f t="shared" si="19"/>
        <v>2500</v>
      </c>
      <c r="H42" s="29">
        <f t="shared" si="19"/>
        <v>3750</v>
      </c>
      <c r="I42" s="30">
        <f t="shared" si="20"/>
        <v>11250</v>
      </c>
      <c r="J42" s="30">
        <f t="shared" si="20"/>
        <v>22500</v>
      </c>
      <c r="K42" s="29">
        <f t="shared" si="20"/>
        <v>33750</v>
      </c>
      <c r="L42" s="30">
        <f t="shared" si="21"/>
        <v>15000</v>
      </c>
      <c r="M42" s="30">
        <f t="shared" si="21"/>
        <v>30000</v>
      </c>
      <c r="N42" s="31">
        <f t="shared" si="21"/>
        <v>45000</v>
      </c>
      <c r="O42" s="26">
        <f t="shared" si="9"/>
        <v>5625</v>
      </c>
      <c r="P42" s="27">
        <v>11250</v>
      </c>
      <c r="Q42" s="26">
        <f t="shared" si="10"/>
        <v>16875</v>
      </c>
      <c r="R42" s="28"/>
      <c r="S42" s="26">
        <f t="shared" si="11"/>
        <v>1250</v>
      </c>
      <c r="T42" s="26">
        <f t="shared" si="11"/>
        <v>2500</v>
      </c>
      <c r="U42" s="29">
        <f t="shared" si="11"/>
        <v>3750</v>
      </c>
      <c r="V42" s="30">
        <f t="shared" si="12"/>
        <v>11250</v>
      </c>
      <c r="W42" s="30">
        <f t="shared" si="12"/>
        <v>22500</v>
      </c>
      <c r="X42" s="29">
        <f t="shared" si="12"/>
        <v>33750</v>
      </c>
      <c r="Y42" s="30">
        <f t="shared" si="13"/>
        <v>15000</v>
      </c>
      <c r="Z42" s="30">
        <f t="shared" si="13"/>
        <v>30000</v>
      </c>
      <c r="AA42" s="31">
        <f t="shared" si="13"/>
        <v>45000</v>
      </c>
      <c r="AB42" s="32">
        <f t="shared" si="14"/>
        <v>5625</v>
      </c>
      <c r="AC42" s="27">
        <v>11250</v>
      </c>
      <c r="AD42" s="26">
        <f t="shared" si="15"/>
        <v>16875</v>
      </c>
      <c r="AE42" s="28"/>
      <c r="AF42" s="26">
        <f t="shared" si="16"/>
        <v>1250</v>
      </c>
      <c r="AG42" s="26">
        <f t="shared" si="16"/>
        <v>2500</v>
      </c>
      <c r="AH42" s="29">
        <f t="shared" si="16"/>
        <v>3750</v>
      </c>
      <c r="AI42" s="30">
        <f t="shared" si="17"/>
        <v>11250</v>
      </c>
      <c r="AJ42" s="30">
        <f t="shared" si="17"/>
        <v>22500</v>
      </c>
      <c r="AK42" s="29">
        <f t="shared" si="17"/>
        <v>33750</v>
      </c>
      <c r="AL42" s="30">
        <f t="shared" si="18"/>
        <v>15000</v>
      </c>
      <c r="AM42" s="30">
        <f t="shared" si="18"/>
        <v>30000</v>
      </c>
      <c r="AN42" s="31">
        <f t="shared" si="18"/>
        <v>45000</v>
      </c>
      <c r="AO42" s="12" t="s">
        <v>137</v>
      </c>
      <c r="AP42" s="12" t="s">
        <v>61</v>
      </c>
      <c r="AQ42" s="15" t="s">
        <v>62</v>
      </c>
    </row>
    <row r="43" spans="1:43" x14ac:dyDescent="0.25">
      <c r="A43" s="20" t="s">
        <v>138</v>
      </c>
      <c r="B43" s="26">
        <f t="shared" si="0"/>
        <v>0</v>
      </c>
      <c r="C43" s="27">
        <v>0</v>
      </c>
      <c r="D43" s="26">
        <f t="shared" si="1"/>
        <v>0</v>
      </c>
      <c r="E43" s="28"/>
      <c r="F43" s="26">
        <f t="shared" si="19"/>
        <v>0</v>
      </c>
      <c r="G43" s="26">
        <f t="shared" si="19"/>
        <v>0</v>
      </c>
      <c r="H43" s="29">
        <f t="shared" si="19"/>
        <v>0</v>
      </c>
      <c r="I43" s="30">
        <f t="shared" si="20"/>
        <v>0</v>
      </c>
      <c r="J43" s="30">
        <f t="shared" si="20"/>
        <v>0</v>
      </c>
      <c r="K43" s="29">
        <f t="shared" si="20"/>
        <v>0</v>
      </c>
      <c r="L43" s="30">
        <f t="shared" si="21"/>
        <v>0</v>
      </c>
      <c r="M43" s="30">
        <f t="shared" si="21"/>
        <v>0</v>
      </c>
      <c r="N43" s="31">
        <f t="shared" si="21"/>
        <v>0</v>
      </c>
      <c r="O43" s="26">
        <f t="shared" si="9"/>
        <v>0</v>
      </c>
      <c r="P43" s="27">
        <v>0</v>
      </c>
      <c r="Q43" s="26">
        <f t="shared" si="10"/>
        <v>0</v>
      </c>
      <c r="R43" s="28"/>
      <c r="S43" s="26">
        <f t="shared" si="11"/>
        <v>0</v>
      </c>
      <c r="T43" s="26">
        <f t="shared" si="11"/>
        <v>0</v>
      </c>
      <c r="U43" s="29">
        <f t="shared" si="11"/>
        <v>0</v>
      </c>
      <c r="V43" s="30">
        <f t="shared" si="12"/>
        <v>0</v>
      </c>
      <c r="W43" s="30">
        <f t="shared" si="12"/>
        <v>0</v>
      </c>
      <c r="X43" s="29">
        <f t="shared" si="12"/>
        <v>0</v>
      </c>
      <c r="Y43" s="30">
        <f t="shared" si="13"/>
        <v>0</v>
      </c>
      <c r="Z43" s="30">
        <f t="shared" si="13"/>
        <v>0</v>
      </c>
      <c r="AA43" s="31">
        <f t="shared" si="13"/>
        <v>0</v>
      </c>
      <c r="AB43" s="32">
        <f t="shared" si="14"/>
        <v>0</v>
      </c>
      <c r="AC43" s="27">
        <v>0</v>
      </c>
      <c r="AD43" s="26">
        <f t="shared" si="15"/>
        <v>0</v>
      </c>
      <c r="AE43" s="28"/>
      <c r="AF43" s="26">
        <f t="shared" si="16"/>
        <v>0</v>
      </c>
      <c r="AG43" s="26">
        <f t="shared" si="16"/>
        <v>0</v>
      </c>
      <c r="AH43" s="29">
        <f t="shared" si="16"/>
        <v>0</v>
      </c>
      <c r="AI43" s="30">
        <f t="shared" si="17"/>
        <v>0</v>
      </c>
      <c r="AJ43" s="30">
        <f t="shared" si="17"/>
        <v>0</v>
      </c>
      <c r="AK43" s="29">
        <f t="shared" si="17"/>
        <v>0</v>
      </c>
      <c r="AL43" s="30">
        <f t="shared" si="18"/>
        <v>0</v>
      </c>
      <c r="AM43" s="30">
        <f t="shared" si="18"/>
        <v>0</v>
      </c>
      <c r="AN43" s="31">
        <f t="shared" si="18"/>
        <v>0</v>
      </c>
      <c r="AO43" s="12"/>
      <c r="AP43" s="12" t="s">
        <v>130</v>
      </c>
      <c r="AQ43" s="15" t="s">
        <v>131</v>
      </c>
    </row>
    <row r="44" spans="1:43" x14ac:dyDescent="0.25">
      <c r="A44" s="20" t="s">
        <v>139</v>
      </c>
      <c r="B44" s="26">
        <f t="shared" si="0"/>
        <v>0</v>
      </c>
      <c r="C44" s="27">
        <v>0</v>
      </c>
      <c r="D44" s="26">
        <f t="shared" si="1"/>
        <v>0</v>
      </c>
      <c r="E44" s="28"/>
      <c r="F44" s="26">
        <f t="shared" si="19"/>
        <v>0</v>
      </c>
      <c r="G44" s="26">
        <f t="shared" si="19"/>
        <v>0</v>
      </c>
      <c r="H44" s="29">
        <f t="shared" si="19"/>
        <v>0</v>
      </c>
      <c r="I44" s="30">
        <f t="shared" si="20"/>
        <v>0</v>
      </c>
      <c r="J44" s="30">
        <f t="shared" si="20"/>
        <v>0</v>
      </c>
      <c r="K44" s="29">
        <f t="shared" si="20"/>
        <v>0</v>
      </c>
      <c r="L44" s="30">
        <f t="shared" si="21"/>
        <v>0</v>
      </c>
      <c r="M44" s="30">
        <f t="shared" si="21"/>
        <v>0</v>
      </c>
      <c r="N44" s="31">
        <f t="shared" si="21"/>
        <v>0</v>
      </c>
      <c r="O44" s="26">
        <f t="shared" si="9"/>
        <v>0</v>
      </c>
      <c r="P44" s="27">
        <v>0</v>
      </c>
      <c r="Q44" s="26">
        <f t="shared" si="10"/>
        <v>0</v>
      </c>
      <c r="R44" s="28"/>
      <c r="S44" s="26">
        <f t="shared" si="11"/>
        <v>0</v>
      </c>
      <c r="T44" s="26">
        <f t="shared" si="11"/>
        <v>0</v>
      </c>
      <c r="U44" s="29">
        <f t="shared" si="11"/>
        <v>0</v>
      </c>
      <c r="V44" s="30">
        <f t="shared" si="12"/>
        <v>0</v>
      </c>
      <c r="W44" s="30">
        <f t="shared" si="12"/>
        <v>0</v>
      </c>
      <c r="X44" s="29">
        <f t="shared" si="12"/>
        <v>0</v>
      </c>
      <c r="Y44" s="30">
        <f t="shared" si="13"/>
        <v>0</v>
      </c>
      <c r="Z44" s="30">
        <f t="shared" si="13"/>
        <v>0</v>
      </c>
      <c r="AA44" s="31">
        <f t="shared" si="13"/>
        <v>0</v>
      </c>
      <c r="AB44" s="32">
        <f t="shared" si="14"/>
        <v>0</v>
      </c>
      <c r="AC44" s="27">
        <v>0</v>
      </c>
      <c r="AD44" s="26">
        <f t="shared" si="15"/>
        <v>0</v>
      </c>
      <c r="AE44" s="28"/>
      <c r="AF44" s="26">
        <f t="shared" si="16"/>
        <v>0</v>
      </c>
      <c r="AG44" s="26">
        <f t="shared" si="16"/>
        <v>0</v>
      </c>
      <c r="AH44" s="29">
        <f t="shared" si="16"/>
        <v>0</v>
      </c>
      <c r="AI44" s="30">
        <f t="shared" si="17"/>
        <v>0</v>
      </c>
      <c r="AJ44" s="30">
        <f t="shared" si="17"/>
        <v>0</v>
      </c>
      <c r="AK44" s="29">
        <f t="shared" si="17"/>
        <v>0</v>
      </c>
      <c r="AL44" s="30">
        <f t="shared" si="18"/>
        <v>0</v>
      </c>
      <c r="AM44" s="30">
        <f t="shared" si="18"/>
        <v>0</v>
      </c>
      <c r="AN44" s="31">
        <f t="shared" si="18"/>
        <v>0</v>
      </c>
      <c r="AO44" s="12"/>
      <c r="AP44" s="12" t="s">
        <v>140</v>
      </c>
      <c r="AQ44" s="15" t="s">
        <v>141</v>
      </c>
    </row>
    <row r="45" spans="1:43" ht="30" x14ac:dyDescent="0.25">
      <c r="A45" s="20" t="s">
        <v>142</v>
      </c>
      <c r="B45" s="26">
        <f t="shared" si="0"/>
        <v>0</v>
      </c>
      <c r="C45" s="27">
        <v>0</v>
      </c>
      <c r="D45" s="26">
        <f t="shared" si="1"/>
        <v>0</v>
      </c>
      <c r="E45" s="28"/>
      <c r="F45" s="26">
        <f t="shared" si="19"/>
        <v>0</v>
      </c>
      <c r="G45" s="26">
        <f t="shared" si="19"/>
        <v>0</v>
      </c>
      <c r="H45" s="29">
        <f t="shared" si="19"/>
        <v>0</v>
      </c>
      <c r="I45" s="30">
        <f t="shared" si="20"/>
        <v>0</v>
      </c>
      <c r="J45" s="30">
        <f t="shared" si="20"/>
        <v>0</v>
      </c>
      <c r="K45" s="29">
        <f t="shared" si="20"/>
        <v>0</v>
      </c>
      <c r="L45" s="30">
        <f t="shared" si="21"/>
        <v>0</v>
      </c>
      <c r="M45" s="30">
        <f t="shared" si="21"/>
        <v>0</v>
      </c>
      <c r="N45" s="31">
        <f t="shared" si="21"/>
        <v>0</v>
      </c>
      <c r="O45" s="26">
        <f t="shared" si="9"/>
        <v>0</v>
      </c>
      <c r="P45" s="27">
        <v>0</v>
      </c>
      <c r="Q45" s="26">
        <f t="shared" si="10"/>
        <v>0</v>
      </c>
      <c r="R45" s="28"/>
      <c r="S45" s="26">
        <f t="shared" si="11"/>
        <v>0</v>
      </c>
      <c r="T45" s="26">
        <f t="shared" si="11"/>
        <v>0</v>
      </c>
      <c r="U45" s="29">
        <f t="shared" si="11"/>
        <v>0</v>
      </c>
      <c r="V45" s="30">
        <f t="shared" si="12"/>
        <v>0</v>
      </c>
      <c r="W45" s="30">
        <f t="shared" si="12"/>
        <v>0</v>
      </c>
      <c r="X45" s="29">
        <f t="shared" si="12"/>
        <v>0</v>
      </c>
      <c r="Y45" s="30">
        <f t="shared" si="13"/>
        <v>0</v>
      </c>
      <c r="Z45" s="30">
        <f t="shared" si="13"/>
        <v>0</v>
      </c>
      <c r="AA45" s="31">
        <f t="shared" si="13"/>
        <v>0</v>
      </c>
      <c r="AB45" s="32">
        <f t="shared" si="14"/>
        <v>0</v>
      </c>
      <c r="AC45" s="27">
        <v>0</v>
      </c>
      <c r="AD45" s="26">
        <f t="shared" si="15"/>
        <v>0</v>
      </c>
      <c r="AE45" s="28"/>
      <c r="AF45" s="26">
        <f t="shared" si="16"/>
        <v>0</v>
      </c>
      <c r="AG45" s="26">
        <f t="shared" si="16"/>
        <v>0</v>
      </c>
      <c r="AH45" s="29">
        <f t="shared" si="16"/>
        <v>0</v>
      </c>
      <c r="AI45" s="30">
        <f t="shared" si="17"/>
        <v>0</v>
      </c>
      <c r="AJ45" s="30">
        <f t="shared" si="17"/>
        <v>0</v>
      </c>
      <c r="AK45" s="29">
        <f t="shared" si="17"/>
        <v>0</v>
      </c>
      <c r="AL45" s="30">
        <f t="shared" si="18"/>
        <v>0</v>
      </c>
      <c r="AM45" s="30">
        <f t="shared" si="18"/>
        <v>0</v>
      </c>
      <c r="AN45" s="31">
        <f t="shared" si="18"/>
        <v>0</v>
      </c>
      <c r="AO45" s="12" t="s">
        <v>143</v>
      </c>
      <c r="AP45" s="12" t="s">
        <v>41</v>
      </c>
      <c r="AQ45" s="15" t="s">
        <v>42</v>
      </c>
    </row>
    <row r="46" spans="1:43" x14ac:dyDescent="0.25">
      <c r="A46" s="20" t="s">
        <v>144</v>
      </c>
      <c r="B46" s="26">
        <f t="shared" si="0"/>
        <v>5066</v>
      </c>
      <c r="C46" s="27">
        <v>10132</v>
      </c>
      <c r="D46" s="26">
        <f t="shared" si="1"/>
        <v>15198</v>
      </c>
      <c r="E46" s="28"/>
      <c r="F46" s="26">
        <f t="shared" si="19"/>
        <v>1125.7777777777778</v>
      </c>
      <c r="G46" s="26">
        <f t="shared" si="19"/>
        <v>2251.5555555555557</v>
      </c>
      <c r="H46" s="29">
        <f t="shared" si="19"/>
        <v>3377.3333333333335</v>
      </c>
      <c r="I46" s="30">
        <f t="shared" si="20"/>
        <v>10132</v>
      </c>
      <c r="J46" s="30">
        <f t="shared" si="20"/>
        <v>20264</v>
      </c>
      <c r="K46" s="29">
        <f t="shared" si="20"/>
        <v>30396</v>
      </c>
      <c r="L46" s="30">
        <f t="shared" si="21"/>
        <v>13509.333333333334</v>
      </c>
      <c r="M46" s="30">
        <f t="shared" si="21"/>
        <v>27018.666666666668</v>
      </c>
      <c r="N46" s="31">
        <f t="shared" si="21"/>
        <v>40528</v>
      </c>
      <c r="O46" s="26">
        <f t="shared" si="9"/>
        <v>5066</v>
      </c>
      <c r="P46" s="27">
        <v>10132</v>
      </c>
      <c r="Q46" s="26">
        <f t="shared" si="10"/>
        <v>15198</v>
      </c>
      <c r="R46" s="28"/>
      <c r="S46" s="26">
        <f t="shared" si="11"/>
        <v>1125.7777777777778</v>
      </c>
      <c r="T46" s="26">
        <f t="shared" si="11"/>
        <v>2251.5555555555557</v>
      </c>
      <c r="U46" s="29">
        <f t="shared" si="11"/>
        <v>3377.3333333333335</v>
      </c>
      <c r="V46" s="30">
        <f t="shared" si="12"/>
        <v>10132</v>
      </c>
      <c r="W46" s="30">
        <f t="shared" si="12"/>
        <v>20264</v>
      </c>
      <c r="X46" s="29">
        <f t="shared" si="12"/>
        <v>30396</v>
      </c>
      <c r="Y46" s="30">
        <f t="shared" si="13"/>
        <v>13509.333333333334</v>
      </c>
      <c r="Z46" s="30">
        <f t="shared" si="13"/>
        <v>27018.666666666668</v>
      </c>
      <c r="AA46" s="31">
        <f t="shared" si="13"/>
        <v>40528</v>
      </c>
      <c r="AB46" s="32">
        <f t="shared" si="14"/>
        <v>5066</v>
      </c>
      <c r="AC46" s="27">
        <v>10132</v>
      </c>
      <c r="AD46" s="26">
        <f t="shared" si="15"/>
        <v>15198</v>
      </c>
      <c r="AE46" s="28"/>
      <c r="AF46" s="26">
        <f t="shared" si="16"/>
        <v>1125.7777777777778</v>
      </c>
      <c r="AG46" s="26">
        <f t="shared" si="16"/>
        <v>2251.5555555555557</v>
      </c>
      <c r="AH46" s="29">
        <f t="shared" si="16"/>
        <v>3377.3333333333335</v>
      </c>
      <c r="AI46" s="30">
        <f t="shared" si="17"/>
        <v>10132</v>
      </c>
      <c r="AJ46" s="30">
        <f t="shared" si="17"/>
        <v>20264</v>
      </c>
      <c r="AK46" s="29">
        <f t="shared" si="17"/>
        <v>30396</v>
      </c>
      <c r="AL46" s="30">
        <f t="shared" si="18"/>
        <v>13509.333333333334</v>
      </c>
      <c r="AM46" s="30">
        <f t="shared" si="18"/>
        <v>27018.666666666668</v>
      </c>
      <c r="AN46" s="31">
        <f t="shared" si="18"/>
        <v>40528</v>
      </c>
      <c r="AO46" s="12" t="s">
        <v>145</v>
      </c>
      <c r="AP46" s="12"/>
      <c r="AQ46" s="15"/>
    </row>
    <row r="47" spans="1:43" ht="30" x14ac:dyDescent="0.25">
      <c r="A47" s="20" t="s">
        <v>146</v>
      </c>
      <c r="B47" s="26">
        <f t="shared" si="0"/>
        <v>5066</v>
      </c>
      <c r="C47" s="27">
        <v>10132</v>
      </c>
      <c r="D47" s="26">
        <f t="shared" si="1"/>
        <v>15198</v>
      </c>
      <c r="E47" s="28"/>
      <c r="F47" s="26">
        <f t="shared" si="19"/>
        <v>1125.7777777777778</v>
      </c>
      <c r="G47" s="26">
        <f t="shared" si="19"/>
        <v>2251.5555555555557</v>
      </c>
      <c r="H47" s="29">
        <f t="shared" si="19"/>
        <v>3377.3333333333335</v>
      </c>
      <c r="I47" s="30">
        <f t="shared" si="20"/>
        <v>10132</v>
      </c>
      <c r="J47" s="30">
        <f t="shared" si="20"/>
        <v>20264</v>
      </c>
      <c r="K47" s="29">
        <f t="shared" si="20"/>
        <v>30396</v>
      </c>
      <c r="L47" s="30">
        <f t="shared" si="21"/>
        <v>13509.333333333334</v>
      </c>
      <c r="M47" s="30">
        <f t="shared" si="21"/>
        <v>27018.666666666668</v>
      </c>
      <c r="N47" s="31">
        <f t="shared" si="21"/>
        <v>40528</v>
      </c>
      <c r="O47" s="26">
        <f t="shared" si="9"/>
        <v>5066</v>
      </c>
      <c r="P47" s="27">
        <v>10132</v>
      </c>
      <c r="Q47" s="26">
        <f t="shared" si="10"/>
        <v>15198</v>
      </c>
      <c r="R47" s="28"/>
      <c r="S47" s="26">
        <f t="shared" si="11"/>
        <v>1125.7777777777778</v>
      </c>
      <c r="T47" s="26">
        <f t="shared" si="11"/>
        <v>2251.5555555555557</v>
      </c>
      <c r="U47" s="29">
        <f t="shared" si="11"/>
        <v>3377.3333333333335</v>
      </c>
      <c r="V47" s="30">
        <f t="shared" si="12"/>
        <v>10132</v>
      </c>
      <c r="W47" s="30">
        <f t="shared" si="12"/>
        <v>20264</v>
      </c>
      <c r="X47" s="29">
        <f t="shared" si="12"/>
        <v>30396</v>
      </c>
      <c r="Y47" s="30">
        <f t="shared" si="13"/>
        <v>13509.333333333334</v>
      </c>
      <c r="Z47" s="30">
        <f t="shared" si="13"/>
        <v>27018.666666666668</v>
      </c>
      <c r="AA47" s="31">
        <f t="shared" si="13"/>
        <v>40528</v>
      </c>
      <c r="AB47" s="32">
        <f t="shared" si="14"/>
        <v>5066</v>
      </c>
      <c r="AC47" s="27">
        <v>10132</v>
      </c>
      <c r="AD47" s="26">
        <f t="shared" si="15"/>
        <v>15198</v>
      </c>
      <c r="AE47" s="28"/>
      <c r="AF47" s="26">
        <f t="shared" si="16"/>
        <v>1125.7777777777778</v>
      </c>
      <c r="AG47" s="26">
        <f t="shared" si="16"/>
        <v>2251.5555555555557</v>
      </c>
      <c r="AH47" s="29">
        <f t="shared" si="16"/>
        <v>3377.3333333333335</v>
      </c>
      <c r="AI47" s="30">
        <f t="shared" si="17"/>
        <v>10132</v>
      </c>
      <c r="AJ47" s="30">
        <f t="shared" si="17"/>
        <v>20264</v>
      </c>
      <c r="AK47" s="29">
        <f t="shared" si="17"/>
        <v>30396</v>
      </c>
      <c r="AL47" s="30">
        <f t="shared" si="18"/>
        <v>13509.333333333334</v>
      </c>
      <c r="AM47" s="30">
        <f t="shared" si="18"/>
        <v>27018.666666666668</v>
      </c>
      <c r="AN47" s="31">
        <f t="shared" si="18"/>
        <v>40528</v>
      </c>
      <c r="AO47" s="12"/>
      <c r="AP47" s="12" t="s">
        <v>147</v>
      </c>
      <c r="AQ47" s="15" t="s">
        <v>148</v>
      </c>
    </row>
    <row r="48" spans="1:43" x14ac:dyDescent="0.25">
      <c r="A48" s="20" t="s">
        <v>149</v>
      </c>
      <c r="B48" s="26">
        <f t="shared" si="0"/>
        <v>5100</v>
      </c>
      <c r="C48" s="27">
        <v>10200</v>
      </c>
      <c r="D48" s="26">
        <f t="shared" si="1"/>
        <v>15300</v>
      </c>
      <c r="E48" s="28"/>
      <c r="F48" s="26">
        <f t="shared" si="19"/>
        <v>1133.3333333333333</v>
      </c>
      <c r="G48" s="26">
        <f t="shared" si="19"/>
        <v>2266.6666666666665</v>
      </c>
      <c r="H48" s="29">
        <f t="shared" si="19"/>
        <v>3400</v>
      </c>
      <c r="I48" s="30">
        <f t="shared" si="20"/>
        <v>10200</v>
      </c>
      <c r="J48" s="30">
        <f t="shared" si="20"/>
        <v>20400</v>
      </c>
      <c r="K48" s="29">
        <f t="shared" si="20"/>
        <v>30600</v>
      </c>
      <c r="L48" s="30">
        <f t="shared" si="21"/>
        <v>13600</v>
      </c>
      <c r="M48" s="30">
        <f t="shared" si="21"/>
        <v>27200</v>
      </c>
      <c r="N48" s="31">
        <f t="shared" si="21"/>
        <v>40800</v>
      </c>
      <c r="O48" s="26">
        <f t="shared" si="9"/>
        <v>5200</v>
      </c>
      <c r="P48" s="27">
        <v>10400</v>
      </c>
      <c r="Q48" s="26">
        <f t="shared" si="10"/>
        <v>15600</v>
      </c>
      <c r="R48" s="28"/>
      <c r="S48" s="26">
        <f t="shared" si="11"/>
        <v>1155.5555555555557</v>
      </c>
      <c r="T48" s="26">
        <f t="shared" si="11"/>
        <v>2311.1111111111113</v>
      </c>
      <c r="U48" s="29">
        <f t="shared" si="11"/>
        <v>3466.6666666666665</v>
      </c>
      <c r="V48" s="30">
        <f t="shared" si="12"/>
        <v>10400</v>
      </c>
      <c r="W48" s="30">
        <f t="shared" si="12"/>
        <v>20800</v>
      </c>
      <c r="X48" s="29">
        <f t="shared" si="12"/>
        <v>31200</v>
      </c>
      <c r="Y48" s="30">
        <f t="shared" si="13"/>
        <v>13866.666666666668</v>
      </c>
      <c r="Z48" s="30">
        <f t="shared" si="13"/>
        <v>27733.333333333336</v>
      </c>
      <c r="AA48" s="31">
        <f t="shared" si="13"/>
        <v>41600</v>
      </c>
      <c r="AB48" s="32">
        <f t="shared" si="14"/>
        <v>5350</v>
      </c>
      <c r="AC48" s="27">
        <v>10700</v>
      </c>
      <c r="AD48" s="26">
        <f t="shared" si="15"/>
        <v>16050</v>
      </c>
      <c r="AE48" s="28"/>
      <c r="AF48" s="26">
        <f t="shared" si="16"/>
        <v>1188.8888888888889</v>
      </c>
      <c r="AG48" s="26">
        <f t="shared" si="16"/>
        <v>2377.7777777777778</v>
      </c>
      <c r="AH48" s="29">
        <f t="shared" si="16"/>
        <v>3566.6666666666665</v>
      </c>
      <c r="AI48" s="30">
        <f t="shared" si="17"/>
        <v>10700</v>
      </c>
      <c r="AJ48" s="30">
        <f t="shared" si="17"/>
        <v>21400</v>
      </c>
      <c r="AK48" s="29">
        <f t="shared" si="17"/>
        <v>32100</v>
      </c>
      <c r="AL48" s="30">
        <f t="shared" si="18"/>
        <v>14266.666666666668</v>
      </c>
      <c r="AM48" s="30">
        <f t="shared" si="18"/>
        <v>28533.333333333336</v>
      </c>
      <c r="AN48" s="31">
        <f t="shared" si="18"/>
        <v>42800</v>
      </c>
      <c r="AO48" s="12"/>
      <c r="AP48" s="12" t="s">
        <v>53</v>
      </c>
      <c r="AQ48" s="15" t="s">
        <v>54</v>
      </c>
    </row>
    <row r="49" spans="1:43" x14ac:dyDescent="0.25">
      <c r="A49" s="20" t="s">
        <v>150</v>
      </c>
      <c r="B49" s="26">
        <f t="shared" si="0"/>
        <v>5066</v>
      </c>
      <c r="C49" s="27">
        <v>10132</v>
      </c>
      <c r="D49" s="26">
        <f t="shared" si="1"/>
        <v>15198</v>
      </c>
      <c r="E49" s="28"/>
      <c r="F49" s="26">
        <f t="shared" si="19"/>
        <v>1125.7777777777778</v>
      </c>
      <c r="G49" s="26">
        <f t="shared" si="19"/>
        <v>2251.5555555555557</v>
      </c>
      <c r="H49" s="29">
        <f t="shared" si="19"/>
        <v>3377.3333333333335</v>
      </c>
      <c r="I49" s="30">
        <f t="shared" si="20"/>
        <v>10132</v>
      </c>
      <c r="J49" s="30">
        <f t="shared" si="20"/>
        <v>20264</v>
      </c>
      <c r="K49" s="29">
        <f t="shared" si="20"/>
        <v>30396</v>
      </c>
      <c r="L49" s="30">
        <f t="shared" si="21"/>
        <v>13509.333333333334</v>
      </c>
      <c r="M49" s="30">
        <f t="shared" si="21"/>
        <v>27018.666666666668</v>
      </c>
      <c r="N49" s="31">
        <f t="shared" si="21"/>
        <v>40528</v>
      </c>
      <c r="O49" s="26">
        <f t="shared" si="9"/>
        <v>5066</v>
      </c>
      <c r="P49" s="27">
        <v>10132</v>
      </c>
      <c r="Q49" s="26">
        <f t="shared" si="10"/>
        <v>15198</v>
      </c>
      <c r="R49" s="28"/>
      <c r="S49" s="26">
        <f t="shared" si="11"/>
        <v>1125.7777777777778</v>
      </c>
      <c r="T49" s="26">
        <f t="shared" si="11"/>
        <v>2251.5555555555557</v>
      </c>
      <c r="U49" s="29">
        <f t="shared" si="11"/>
        <v>3377.3333333333335</v>
      </c>
      <c r="V49" s="30">
        <f t="shared" si="12"/>
        <v>10132</v>
      </c>
      <c r="W49" s="30">
        <f t="shared" si="12"/>
        <v>20264</v>
      </c>
      <c r="X49" s="29">
        <f t="shared" si="12"/>
        <v>30396</v>
      </c>
      <c r="Y49" s="30">
        <f t="shared" si="13"/>
        <v>13509.333333333334</v>
      </c>
      <c r="Z49" s="30">
        <f t="shared" si="13"/>
        <v>27018.666666666668</v>
      </c>
      <c r="AA49" s="31">
        <f t="shared" si="13"/>
        <v>40528</v>
      </c>
      <c r="AB49" s="32">
        <f t="shared" si="14"/>
        <v>5066</v>
      </c>
      <c r="AC49" s="27">
        <v>10132</v>
      </c>
      <c r="AD49" s="26">
        <f t="shared" si="15"/>
        <v>15198</v>
      </c>
      <c r="AE49" s="28"/>
      <c r="AF49" s="26">
        <f t="shared" si="16"/>
        <v>1125.7777777777778</v>
      </c>
      <c r="AG49" s="26">
        <f t="shared" si="16"/>
        <v>2251.5555555555557</v>
      </c>
      <c r="AH49" s="29">
        <f t="shared" si="16"/>
        <v>3377.3333333333335</v>
      </c>
      <c r="AI49" s="30">
        <f t="shared" si="17"/>
        <v>10132</v>
      </c>
      <c r="AJ49" s="30">
        <f t="shared" si="17"/>
        <v>20264</v>
      </c>
      <c r="AK49" s="29">
        <f t="shared" si="17"/>
        <v>30396</v>
      </c>
      <c r="AL49" s="30">
        <f t="shared" si="18"/>
        <v>13509.333333333334</v>
      </c>
      <c r="AM49" s="30">
        <f t="shared" si="18"/>
        <v>27018.666666666668</v>
      </c>
      <c r="AN49" s="31">
        <f t="shared" si="18"/>
        <v>40528</v>
      </c>
      <c r="AO49" s="12"/>
      <c r="AP49" s="12" t="s">
        <v>151</v>
      </c>
      <c r="AQ49" s="15" t="s">
        <v>152</v>
      </c>
    </row>
    <row r="50" spans="1:43" x14ac:dyDescent="0.25">
      <c r="A50" s="20" t="s">
        <v>153</v>
      </c>
      <c r="B50" s="26">
        <f t="shared" si="0"/>
        <v>5175</v>
      </c>
      <c r="C50" s="27">
        <v>10350</v>
      </c>
      <c r="D50" s="26">
        <f t="shared" si="1"/>
        <v>15525</v>
      </c>
      <c r="E50" s="28"/>
      <c r="F50" s="26">
        <f t="shared" si="19"/>
        <v>1150</v>
      </c>
      <c r="G50" s="26">
        <f t="shared" si="19"/>
        <v>2300</v>
      </c>
      <c r="H50" s="29">
        <f t="shared" si="19"/>
        <v>3450</v>
      </c>
      <c r="I50" s="30">
        <f t="shared" si="20"/>
        <v>10350</v>
      </c>
      <c r="J50" s="30">
        <f t="shared" si="20"/>
        <v>20700</v>
      </c>
      <c r="K50" s="29">
        <f t="shared" si="20"/>
        <v>31050</v>
      </c>
      <c r="L50" s="30">
        <f t="shared" si="21"/>
        <v>13800</v>
      </c>
      <c r="M50" s="30">
        <f t="shared" si="21"/>
        <v>27600</v>
      </c>
      <c r="N50" s="31">
        <f t="shared" si="21"/>
        <v>41400</v>
      </c>
      <c r="O50" s="26">
        <f t="shared" si="9"/>
        <v>5175</v>
      </c>
      <c r="P50" s="27">
        <v>10350</v>
      </c>
      <c r="Q50" s="26">
        <f t="shared" si="10"/>
        <v>15525</v>
      </c>
      <c r="R50" s="28"/>
      <c r="S50" s="26">
        <f t="shared" si="11"/>
        <v>1150</v>
      </c>
      <c r="T50" s="26">
        <f t="shared" si="11"/>
        <v>2300</v>
      </c>
      <c r="U50" s="29">
        <f t="shared" si="11"/>
        <v>3450</v>
      </c>
      <c r="V50" s="30">
        <f t="shared" si="12"/>
        <v>10350</v>
      </c>
      <c r="W50" s="30">
        <f t="shared" si="12"/>
        <v>20700</v>
      </c>
      <c r="X50" s="29">
        <f t="shared" si="12"/>
        <v>31050</v>
      </c>
      <c r="Y50" s="30">
        <f t="shared" si="13"/>
        <v>13800</v>
      </c>
      <c r="Z50" s="30">
        <f t="shared" si="13"/>
        <v>27600</v>
      </c>
      <c r="AA50" s="31">
        <f t="shared" si="13"/>
        <v>41400</v>
      </c>
      <c r="AB50" s="32">
        <f t="shared" si="14"/>
        <v>5400</v>
      </c>
      <c r="AC50" s="27">
        <v>10800</v>
      </c>
      <c r="AD50" s="26">
        <f t="shared" si="15"/>
        <v>16200</v>
      </c>
      <c r="AE50" s="28"/>
      <c r="AF50" s="26">
        <f t="shared" si="16"/>
        <v>1200</v>
      </c>
      <c r="AG50" s="26">
        <f t="shared" si="16"/>
        <v>2400</v>
      </c>
      <c r="AH50" s="29">
        <f t="shared" si="16"/>
        <v>3600</v>
      </c>
      <c r="AI50" s="30">
        <f t="shared" si="17"/>
        <v>10800</v>
      </c>
      <c r="AJ50" s="30">
        <f t="shared" si="17"/>
        <v>21600</v>
      </c>
      <c r="AK50" s="29">
        <f t="shared" si="17"/>
        <v>32400</v>
      </c>
      <c r="AL50" s="30">
        <f t="shared" si="18"/>
        <v>14400</v>
      </c>
      <c r="AM50" s="30">
        <f t="shared" si="18"/>
        <v>28800</v>
      </c>
      <c r="AN50" s="31">
        <f t="shared" si="18"/>
        <v>43200</v>
      </c>
      <c r="AO50" s="12"/>
      <c r="AP50" s="12" t="s">
        <v>130</v>
      </c>
      <c r="AQ50" s="15" t="s">
        <v>131</v>
      </c>
    </row>
    <row r="51" spans="1:43" x14ac:dyDescent="0.25">
      <c r="A51" s="20" t="s">
        <v>154</v>
      </c>
      <c r="B51" s="26">
        <f t="shared" si="0"/>
        <v>5288</v>
      </c>
      <c r="C51" s="27">
        <v>10575</v>
      </c>
      <c r="D51" s="26">
        <f t="shared" si="1"/>
        <v>15863</v>
      </c>
      <c r="E51" s="28"/>
      <c r="F51" s="26">
        <f t="shared" si="19"/>
        <v>1175.1111111111111</v>
      </c>
      <c r="G51" s="26">
        <f t="shared" si="19"/>
        <v>2350</v>
      </c>
      <c r="H51" s="29">
        <f t="shared" si="19"/>
        <v>3525.1111111111113</v>
      </c>
      <c r="I51" s="30">
        <f t="shared" si="20"/>
        <v>10576</v>
      </c>
      <c r="J51" s="30">
        <f t="shared" si="20"/>
        <v>21150</v>
      </c>
      <c r="K51" s="29">
        <f t="shared" si="20"/>
        <v>31726</v>
      </c>
      <c r="L51" s="30">
        <f t="shared" si="21"/>
        <v>14101.333333333332</v>
      </c>
      <c r="M51" s="30">
        <f t="shared" si="21"/>
        <v>28200</v>
      </c>
      <c r="N51" s="31">
        <f t="shared" si="21"/>
        <v>42301.333333333336</v>
      </c>
      <c r="O51" s="26">
        <f t="shared" si="9"/>
        <v>0</v>
      </c>
      <c r="P51" s="27">
        <v>0</v>
      </c>
      <c r="Q51" s="26">
        <f t="shared" si="10"/>
        <v>0</v>
      </c>
      <c r="R51" s="28"/>
      <c r="S51" s="26">
        <f t="shared" si="11"/>
        <v>0</v>
      </c>
      <c r="T51" s="26">
        <f t="shared" si="11"/>
        <v>0</v>
      </c>
      <c r="U51" s="29">
        <f t="shared" si="11"/>
        <v>0</v>
      </c>
      <c r="V51" s="30">
        <f t="shared" si="12"/>
        <v>0</v>
      </c>
      <c r="W51" s="30">
        <f t="shared" si="12"/>
        <v>0</v>
      </c>
      <c r="X51" s="29">
        <f t="shared" si="12"/>
        <v>0</v>
      </c>
      <c r="Y51" s="30">
        <f t="shared" si="13"/>
        <v>0</v>
      </c>
      <c r="Z51" s="30">
        <f t="shared" si="13"/>
        <v>0</v>
      </c>
      <c r="AA51" s="31">
        <f t="shared" si="13"/>
        <v>0</v>
      </c>
      <c r="AB51" s="32">
        <f t="shared" si="14"/>
        <v>0</v>
      </c>
      <c r="AC51" s="27">
        <v>0</v>
      </c>
      <c r="AD51" s="26">
        <f t="shared" si="15"/>
        <v>0</v>
      </c>
      <c r="AE51" s="28"/>
      <c r="AF51" s="26">
        <f t="shared" si="16"/>
        <v>0</v>
      </c>
      <c r="AG51" s="26">
        <f t="shared" si="16"/>
        <v>0</v>
      </c>
      <c r="AH51" s="29">
        <f t="shared" si="16"/>
        <v>0</v>
      </c>
      <c r="AI51" s="30">
        <f t="shared" si="17"/>
        <v>0</v>
      </c>
      <c r="AJ51" s="30">
        <f t="shared" si="17"/>
        <v>0</v>
      </c>
      <c r="AK51" s="29">
        <f t="shared" si="17"/>
        <v>0</v>
      </c>
      <c r="AL51" s="30">
        <f t="shared" si="18"/>
        <v>0</v>
      </c>
      <c r="AM51" s="30">
        <f t="shared" si="18"/>
        <v>0</v>
      </c>
      <c r="AN51" s="31">
        <f t="shared" si="18"/>
        <v>0</v>
      </c>
      <c r="AO51" s="12" t="s">
        <v>155</v>
      </c>
      <c r="AP51" s="12"/>
      <c r="AQ51" s="15"/>
    </row>
    <row r="52" spans="1:43" x14ac:dyDescent="0.25">
      <c r="A52" s="20" t="s">
        <v>156</v>
      </c>
      <c r="B52" s="26">
        <f t="shared" si="0"/>
        <v>0</v>
      </c>
      <c r="C52" s="27">
        <v>0</v>
      </c>
      <c r="D52" s="26">
        <f t="shared" si="1"/>
        <v>0</v>
      </c>
      <c r="E52" s="28"/>
      <c r="F52" s="26">
        <f t="shared" si="19"/>
        <v>0</v>
      </c>
      <c r="G52" s="26">
        <f t="shared" si="19"/>
        <v>0</v>
      </c>
      <c r="H52" s="29">
        <f t="shared" si="19"/>
        <v>0</v>
      </c>
      <c r="I52" s="30">
        <f t="shared" si="20"/>
        <v>0</v>
      </c>
      <c r="J52" s="30">
        <f t="shared" si="20"/>
        <v>0</v>
      </c>
      <c r="K52" s="29">
        <f t="shared" si="20"/>
        <v>0</v>
      </c>
      <c r="L52" s="30">
        <f t="shared" si="21"/>
        <v>0</v>
      </c>
      <c r="M52" s="30">
        <f t="shared" si="21"/>
        <v>0</v>
      </c>
      <c r="N52" s="31">
        <f t="shared" si="21"/>
        <v>0</v>
      </c>
      <c r="O52" s="26">
        <f t="shared" si="9"/>
        <v>0</v>
      </c>
      <c r="P52" s="27">
        <v>0</v>
      </c>
      <c r="Q52" s="26">
        <f t="shared" si="10"/>
        <v>0</v>
      </c>
      <c r="R52" s="28"/>
      <c r="S52" s="26">
        <f t="shared" si="11"/>
        <v>0</v>
      </c>
      <c r="T52" s="26">
        <f t="shared" si="11"/>
        <v>0</v>
      </c>
      <c r="U52" s="29">
        <f t="shared" si="11"/>
        <v>0</v>
      </c>
      <c r="V52" s="30">
        <f t="shared" si="12"/>
        <v>0</v>
      </c>
      <c r="W52" s="30">
        <f t="shared" si="12"/>
        <v>0</v>
      </c>
      <c r="X52" s="29">
        <f t="shared" si="12"/>
        <v>0</v>
      </c>
      <c r="Y52" s="30">
        <f t="shared" si="13"/>
        <v>0</v>
      </c>
      <c r="Z52" s="30">
        <f t="shared" si="13"/>
        <v>0</v>
      </c>
      <c r="AA52" s="31">
        <f t="shared" si="13"/>
        <v>0</v>
      </c>
      <c r="AB52" s="32">
        <f t="shared" si="14"/>
        <v>0</v>
      </c>
      <c r="AC52" s="27">
        <v>0</v>
      </c>
      <c r="AD52" s="26">
        <f t="shared" si="15"/>
        <v>0</v>
      </c>
      <c r="AE52" s="28"/>
      <c r="AF52" s="26">
        <f t="shared" si="16"/>
        <v>0</v>
      </c>
      <c r="AG52" s="26">
        <f t="shared" si="16"/>
        <v>0</v>
      </c>
      <c r="AH52" s="29">
        <f t="shared" si="16"/>
        <v>0</v>
      </c>
      <c r="AI52" s="30">
        <f t="shared" si="17"/>
        <v>0</v>
      </c>
      <c r="AJ52" s="30">
        <f t="shared" si="17"/>
        <v>0</v>
      </c>
      <c r="AK52" s="29">
        <f t="shared" si="17"/>
        <v>0</v>
      </c>
      <c r="AL52" s="30">
        <f t="shared" si="18"/>
        <v>0</v>
      </c>
      <c r="AM52" s="30">
        <f t="shared" si="18"/>
        <v>0</v>
      </c>
      <c r="AN52" s="31">
        <f t="shared" si="18"/>
        <v>0</v>
      </c>
      <c r="AO52" s="12"/>
      <c r="AP52" s="12" t="s">
        <v>157</v>
      </c>
      <c r="AQ52" s="15" t="s">
        <v>158</v>
      </c>
    </row>
    <row r="53" spans="1:43" x14ac:dyDescent="0.25">
      <c r="A53" s="20" t="s">
        <v>159</v>
      </c>
      <c r="B53" s="26">
        <f t="shared" si="0"/>
        <v>5066</v>
      </c>
      <c r="C53" s="27">
        <v>10132</v>
      </c>
      <c r="D53" s="26">
        <f t="shared" si="1"/>
        <v>15198</v>
      </c>
      <c r="E53" s="28"/>
      <c r="F53" s="26">
        <f t="shared" ref="F53:H84" si="22">(B53/9)*2</f>
        <v>1125.7777777777778</v>
      </c>
      <c r="G53" s="26">
        <f t="shared" si="22"/>
        <v>2251.5555555555557</v>
      </c>
      <c r="H53" s="29">
        <f t="shared" si="22"/>
        <v>3377.3333333333335</v>
      </c>
      <c r="I53" s="30">
        <f t="shared" si="20"/>
        <v>10132</v>
      </c>
      <c r="J53" s="30">
        <f t="shared" si="20"/>
        <v>20264</v>
      </c>
      <c r="K53" s="29">
        <f t="shared" si="20"/>
        <v>30396</v>
      </c>
      <c r="L53" s="30">
        <f t="shared" si="21"/>
        <v>13509.333333333334</v>
      </c>
      <c r="M53" s="30">
        <f t="shared" si="21"/>
        <v>27018.666666666668</v>
      </c>
      <c r="N53" s="31">
        <f t="shared" si="21"/>
        <v>40528</v>
      </c>
      <c r="O53" s="26">
        <f t="shared" si="9"/>
        <v>5066</v>
      </c>
      <c r="P53" s="27">
        <v>10132</v>
      </c>
      <c r="Q53" s="26">
        <f t="shared" si="10"/>
        <v>15198</v>
      </c>
      <c r="R53" s="28"/>
      <c r="S53" s="26">
        <f t="shared" si="11"/>
        <v>1125.7777777777778</v>
      </c>
      <c r="T53" s="26">
        <f t="shared" si="11"/>
        <v>2251.5555555555557</v>
      </c>
      <c r="U53" s="29">
        <f t="shared" si="11"/>
        <v>3377.3333333333335</v>
      </c>
      <c r="V53" s="30">
        <f t="shared" si="12"/>
        <v>10132</v>
      </c>
      <c r="W53" s="30">
        <f t="shared" si="12"/>
        <v>20264</v>
      </c>
      <c r="X53" s="29">
        <f t="shared" si="12"/>
        <v>30396</v>
      </c>
      <c r="Y53" s="30">
        <f t="shared" si="13"/>
        <v>13509.333333333334</v>
      </c>
      <c r="Z53" s="30">
        <f t="shared" si="13"/>
        <v>27018.666666666668</v>
      </c>
      <c r="AA53" s="31">
        <f t="shared" si="13"/>
        <v>40528</v>
      </c>
      <c r="AB53" s="32">
        <f t="shared" si="14"/>
        <v>5400</v>
      </c>
      <c r="AC53" s="27">
        <v>10800</v>
      </c>
      <c r="AD53" s="26">
        <f t="shared" si="15"/>
        <v>16200</v>
      </c>
      <c r="AE53" s="28"/>
      <c r="AF53" s="26">
        <f t="shared" si="16"/>
        <v>1200</v>
      </c>
      <c r="AG53" s="26">
        <f t="shared" si="16"/>
        <v>2400</v>
      </c>
      <c r="AH53" s="29">
        <f t="shared" si="16"/>
        <v>3600</v>
      </c>
      <c r="AI53" s="30">
        <f t="shared" si="17"/>
        <v>10800</v>
      </c>
      <c r="AJ53" s="30">
        <f t="shared" si="17"/>
        <v>21600</v>
      </c>
      <c r="AK53" s="29">
        <f t="shared" si="17"/>
        <v>32400</v>
      </c>
      <c r="AL53" s="30">
        <f t="shared" si="18"/>
        <v>14400</v>
      </c>
      <c r="AM53" s="30">
        <f t="shared" si="18"/>
        <v>28800</v>
      </c>
      <c r="AN53" s="31">
        <f t="shared" si="18"/>
        <v>43200</v>
      </c>
      <c r="AO53" s="12" t="s">
        <v>46</v>
      </c>
      <c r="AP53" s="12" t="s">
        <v>160</v>
      </c>
      <c r="AQ53" s="15" t="s">
        <v>161</v>
      </c>
    </row>
    <row r="54" spans="1:43" x14ac:dyDescent="0.25">
      <c r="A54" s="20" t="s">
        <v>162</v>
      </c>
      <c r="B54" s="26">
        <f t="shared" si="0"/>
        <v>5066</v>
      </c>
      <c r="C54" s="27">
        <v>10132</v>
      </c>
      <c r="D54" s="26">
        <f t="shared" si="1"/>
        <v>15198</v>
      </c>
      <c r="E54" s="28"/>
      <c r="F54" s="26">
        <f t="shared" si="22"/>
        <v>1125.7777777777778</v>
      </c>
      <c r="G54" s="26">
        <f t="shared" si="22"/>
        <v>2251.5555555555557</v>
      </c>
      <c r="H54" s="29">
        <f t="shared" si="22"/>
        <v>3377.3333333333335</v>
      </c>
      <c r="I54" s="30">
        <f t="shared" si="20"/>
        <v>10132</v>
      </c>
      <c r="J54" s="30">
        <f t="shared" si="20"/>
        <v>20264</v>
      </c>
      <c r="K54" s="29">
        <f t="shared" si="20"/>
        <v>30396</v>
      </c>
      <c r="L54" s="30">
        <f t="shared" si="21"/>
        <v>13509.333333333334</v>
      </c>
      <c r="M54" s="30">
        <f t="shared" si="21"/>
        <v>27018.666666666668</v>
      </c>
      <c r="N54" s="31">
        <f t="shared" si="21"/>
        <v>40528</v>
      </c>
      <c r="O54" s="26">
        <f t="shared" si="9"/>
        <v>0</v>
      </c>
      <c r="P54" s="27">
        <v>0</v>
      </c>
      <c r="Q54" s="26">
        <f t="shared" si="10"/>
        <v>0</v>
      </c>
      <c r="R54" s="28"/>
      <c r="S54" s="26">
        <f t="shared" si="11"/>
        <v>0</v>
      </c>
      <c r="T54" s="26">
        <f t="shared" si="11"/>
        <v>0</v>
      </c>
      <c r="U54" s="29">
        <f t="shared" si="11"/>
        <v>0</v>
      </c>
      <c r="V54" s="30">
        <f t="shared" si="12"/>
        <v>0</v>
      </c>
      <c r="W54" s="30">
        <f t="shared" si="12"/>
        <v>0</v>
      </c>
      <c r="X54" s="29">
        <f t="shared" si="12"/>
        <v>0</v>
      </c>
      <c r="Y54" s="30">
        <f t="shared" si="13"/>
        <v>0</v>
      </c>
      <c r="Z54" s="30">
        <f t="shared" si="13"/>
        <v>0</v>
      </c>
      <c r="AA54" s="31">
        <f t="shared" si="13"/>
        <v>0</v>
      </c>
      <c r="AB54" s="32">
        <f t="shared" si="14"/>
        <v>0</v>
      </c>
      <c r="AC54" s="27">
        <v>0</v>
      </c>
      <c r="AD54" s="26">
        <f t="shared" si="15"/>
        <v>0</v>
      </c>
      <c r="AE54" s="28"/>
      <c r="AF54" s="26">
        <f t="shared" si="16"/>
        <v>0</v>
      </c>
      <c r="AG54" s="26">
        <f t="shared" si="16"/>
        <v>0</v>
      </c>
      <c r="AH54" s="29">
        <f t="shared" si="16"/>
        <v>0</v>
      </c>
      <c r="AI54" s="30">
        <f t="shared" si="17"/>
        <v>0</v>
      </c>
      <c r="AJ54" s="30">
        <f t="shared" si="17"/>
        <v>0</v>
      </c>
      <c r="AK54" s="29">
        <f t="shared" si="17"/>
        <v>0</v>
      </c>
      <c r="AL54" s="30">
        <f t="shared" si="18"/>
        <v>0</v>
      </c>
      <c r="AM54" s="30">
        <f t="shared" si="18"/>
        <v>0</v>
      </c>
      <c r="AN54" s="31">
        <f t="shared" si="18"/>
        <v>0</v>
      </c>
      <c r="AO54" s="12" t="s">
        <v>163</v>
      </c>
      <c r="AP54" s="12" t="s">
        <v>80</v>
      </c>
      <c r="AQ54" s="15" t="s">
        <v>81</v>
      </c>
    </row>
    <row r="55" spans="1:43" x14ac:dyDescent="0.25">
      <c r="A55" s="20" t="s">
        <v>164</v>
      </c>
      <c r="B55" s="26">
        <f t="shared" si="0"/>
        <v>5066</v>
      </c>
      <c r="C55" s="27">
        <v>10132</v>
      </c>
      <c r="D55" s="26">
        <f t="shared" si="1"/>
        <v>15198</v>
      </c>
      <c r="E55" s="28"/>
      <c r="F55" s="26">
        <f t="shared" si="22"/>
        <v>1125.7777777777778</v>
      </c>
      <c r="G55" s="26">
        <f t="shared" si="22"/>
        <v>2251.5555555555557</v>
      </c>
      <c r="H55" s="29">
        <f t="shared" si="22"/>
        <v>3377.3333333333335</v>
      </c>
      <c r="I55" s="30">
        <f t="shared" si="20"/>
        <v>10132</v>
      </c>
      <c r="J55" s="30">
        <f t="shared" si="20"/>
        <v>20264</v>
      </c>
      <c r="K55" s="29">
        <f t="shared" si="20"/>
        <v>30396</v>
      </c>
      <c r="L55" s="30">
        <f t="shared" si="21"/>
        <v>13509.333333333334</v>
      </c>
      <c r="M55" s="30">
        <f t="shared" si="21"/>
        <v>27018.666666666668</v>
      </c>
      <c r="N55" s="31">
        <f t="shared" si="21"/>
        <v>40528</v>
      </c>
      <c r="O55" s="26">
        <f t="shared" si="9"/>
        <v>5066</v>
      </c>
      <c r="P55" s="27">
        <v>10132</v>
      </c>
      <c r="Q55" s="26">
        <f t="shared" si="10"/>
        <v>15198</v>
      </c>
      <c r="R55" s="28"/>
      <c r="S55" s="26">
        <f t="shared" si="11"/>
        <v>1125.7777777777778</v>
      </c>
      <c r="T55" s="26">
        <f t="shared" si="11"/>
        <v>2251.5555555555557</v>
      </c>
      <c r="U55" s="29">
        <f t="shared" si="11"/>
        <v>3377.3333333333335</v>
      </c>
      <c r="V55" s="30">
        <f t="shared" si="12"/>
        <v>10132</v>
      </c>
      <c r="W55" s="30">
        <f t="shared" si="12"/>
        <v>20264</v>
      </c>
      <c r="X55" s="29">
        <f t="shared" si="12"/>
        <v>30396</v>
      </c>
      <c r="Y55" s="30">
        <f t="shared" si="13"/>
        <v>13509.333333333334</v>
      </c>
      <c r="Z55" s="30">
        <f t="shared" si="13"/>
        <v>27018.666666666668</v>
      </c>
      <c r="AA55" s="31">
        <f t="shared" si="13"/>
        <v>40528</v>
      </c>
      <c r="AB55" s="32">
        <f t="shared" si="14"/>
        <v>5144</v>
      </c>
      <c r="AC55" s="27">
        <v>10287</v>
      </c>
      <c r="AD55" s="26">
        <f t="shared" si="15"/>
        <v>15431</v>
      </c>
      <c r="AE55" s="28"/>
      <c r="AF55" s="26">
        <f t="shared" si="16"/>
        <v>1143.1111111111111</v>
      </c>
      <c r="AG55" s="26">
        <f t="shared" si="16"/>
        <v>2286</v>
      </c>
      <c r="AH55" s="29">
        <f t="shared" si="16"/>
        <v>3429.1111111111113</v>
      </c>
      <c r="AI55" s="30">
        <f t="shared" si="17"/>
        <v>10288</v>
      </c>
      <c r="AJ55" s="30">
        <f t="shared" si="17"/>
        <v>20574</v>
      </c>
      <c r="AK55" s="29">
        <f t="shared" si="17"/>
        <v>30862</v>
      </c>
      <c r="AL55" s="30">
        <f t="shared" si="18"/>
        <v>13717.333333333332</v>
      </c>
      <c r="AM55" s="30">
        <f t="shared" si="18"/>
        <v>27432</v>
      </c>
      <c r="AN55" s="31">
        <f t="shared" si="18"/>
        <v>41149.333333333336</v>
      </c>
      <c r="AO55" s="12" t="s">
        <v>165</v>
      </c>
      <c r="AP55" s="12" t="s">
        <v>166</v>
      </c>
      <c r="AQ55" s="15" t="s">
        <v>167</v>
      </c>
    </row>
    <row r="56" spans="1:43" x14ac:dyDescent="0.25">
      <c r="A56" s="20" t="s">
        <v>168</v>
      </c>
      <c r="B56" s="26">
        <f t="shared" si="0"/>
        <v>5066</v>
      </c>
      <c r="C56" s="27">
        <v>10132</v>
      </c>
      <c r="D56" s="26">
        <f t="shared" si="1"/>
        <v>15198</v>
      </c>
      <c r="E56" s="28"/>
      <c r="F56" s="26">
        <f t="shared" si="22"/>
        <v>1125.7777777777778</v>
      </c>
      <c r="G56" s="26">
        <f t="shared" si="22"/>
        <v>2251.5555555555557</v>
      </c>
      <c r="H56" s="29">
        <f t="shared" si="22"/>
        <v>3377.3333333333335</v>
      </c>
      <c r="I56" s="30">
        <f t="shared" si="20"/>
        <v>10132</v>
      </c>
      <c r="J56" s="30">
        <f t="shared" si="20"/>
        <v>20264</v>
      </c>
      <c r="K56" s="29">
        <f t="shared" si="20"/>
        <v>30396</v>
      </c>
      <c r="L56" s="30">
        <f t="shared" si="21"/>
        <v>13509.333333333334</v>
      </c>
      <c r="M56" s="30">
        <f t="shared" si="21"/>
        <v>27018.666666666668</v>
      </c>
      <c r="N56" s="31">
        <f t="shared" si="21"/>
        <v>40528</v>
      </c>
      <c r="O56" s="26">
        <f t="shared" si="9"/>
        <v>0</v>
      </c>
      <c r="P56" s="27">
        <v>0</v>
      </c>
      <c r="Q56" s="26">
        <f t="shared" si="10"/>
        <v>0</v>
      </c>
      <c r="R56" s="28"/>
      <c r="S56" s="26">
        <f t="shared" si="11"/>
        <v>0</v>
      </c>
      <c r="T56" s="26">
        <f t="shared" si="11"/>
        <v>0</v>
      </c>
      <c r="U56" s="29">
        <f t="shared" si="11"/>
        <v>0</v>
      </c>
      <c r="V56" s="30">
        <f t="shared" si="12"/>
        <v>0</v>
      </c>
      <c r="W56" s="30">
        <f t="shared" si="12"/>
        <v>0</v>
      </c>
      <c r="X56" s="29">
        <f t="shared" si="12"/>
        <v>0</v>
      </c>
      <c r="Y56" s="30">
        <f t="shared" si="13"/>
        <v>0</v>
      </c>
      <c r="Z56" s="30">
        <f t="shared" si="13"/>
        <v>0</v>
      </c>
      <c r="AA56" s="31">
        <f t="shared" si="13"/>
        <v>0</v>
      </c>
      <c r="AB56" s="32">
        <f t="shared" si="14"/>
        <v>0</v>
      </c>
      <c r="AC56" s="27">
        <v>0</v>
      </c>
      <c r="AD56" s="26">
        <f t="shared" si="15"/>
        <v>0</v>
      </c>
      <c r="AE56" s="28"/>
      <c r="AF56" s="26">
        <f t="shared" si="16"/>
        <v>0</v>
      </c>
      <c r="AG56" s="26">
        <f t="shared" si="16"/>
        <v>0</v>
      </c>
      <c r="AH56" s="29">
        <f t="shared" si="16"/>
        <v>0</v>
      </c>
      <c r="AI56" s="30">
        <f t="shared" si="17"/>
        <v>0</v>
      </c>
      <c r="AJ56" s="30">
        <f t="shared" si="17"/>
        <v>0</v>
      </c>
      <c r="AK56" s="29">
        <f t="shared" si="17"/>
        <v>0</v>
      </c>
      <c r="AL56" s="30">
        <f t="shared" si="18"/>
        <v>0</v>
      </c>
      <c r="AM56" s="30">
        <f t="shared" si="18"/>
        <v>0</v>
      </c>
      <c r="AN56" s="31">
        <f t="shared" si="18"/>
        <v>0</v>
      </c>
      <c r="AO56" s="12" t="s">
        <v>40</v>
      </c>
      <c r="AP56" s="12" t="s">
        <v>41</v>
      </c>
      <c r="AQ56" s="15" t="s">
        <v>42</v>
      </c>
    </row>
    <row r="57" spans="1:43" x14ac:dyDescent="0.25">
      <c r="A57" s="20" t="s">
        <v>169</v>
      </c>
      <c r="B57" s="26">
        <f t="shared" si="0"/>
        <v>5066</v>
      </c>
      <c r="C57" s="27">
        <v>10132</v>
      </c>
      <c r="D57" s="26">
        <f t="shared" si="1"/>
        <v>15198</v>
      </c>
      <c r="E57" s="28"/>
      <c r="F57" s="26">
        <f t="shared" si="22"/>
        <v>1125.7777777777778</v>
      </c>
      <c r="G57" s="26">
        <f t="shared" si="22"/>
        <v>2251.5555555555557</v>
      </c>
      <c r="H57" s="29">
        <f t="shared" si="22"/>
        <v>3377.3333333333335</v>
      </c>
      <c r="I57" s="30">
        <f t="shared" si="20"/>
        <v>10132</v>
      </c>
      <c r="J57" s="30">
        <f t="shared" si="20"/>
        <v>20264</v>
      </c>
      <c r="K57" s="29">
        <f t="shared" si="20"/>
        <v>30396</v>
      </c>
      <c r="L57" s="30">
        <f t="shared" si="21"/>
        <v>13509.333333333334</v>
      </c>
      <c r="M57" s="30">
        <f t="shared" si="21"/>
        <v>27018.666666666668</v>
      </c>
      <c r="N57" s="31">
        <f t="shared" si="21"/>
        <v>40528</v>
      </c>
      <c r="O57" s="26">
        <f t="shared" si="9"/>
        <v>5066</v>
      </c>
      <c r="P57" s="27">
        <v>10132</v>
      </c>
      <c r="Q57" s="26">
        <f t="shared" si="10"/>
        <v>15198</v>
      </c>
      <c r="R57" s="28"/>
      <c r="S57" s="26">
        <f t="shared" si="11"/>
        <v>1125.7777777777778</v>
      </c>
      <c r="T57" s="26">
        <f t="shared" si="11"/>
        <v>2251.5555555555557</v>
      </c>
      <c r="U57" s="29">
        <f t="shared" si="11"/>
        <v>3377.3333333333335</v>
      </c>
      <c r="V57" s="30">
        <f t="shared" si="12"/>
        <v>10132</v>
      </c>
      <c r="W57" s="30">
        <f t="shared" si="12"/>
        <v>20264</v>
      </c>
      <c r="X57" s="29">
        <f t="shared" si="12"/>
        <v>30396</v>
      </c>
      <c r="Y57" s="30">
        <f t="shared" si="13"/>
        <v>13509.333333333334</v>
      </c>
      <c r="Z57" s="30">
        <f t="shared" si="13"/>
        <v>27018.666666666668</v>
      </c>
      <c r="AA57" s="31">
        <f t="shared" si="13"/>
        <v>40528</v>
      </c>
      <c r="AB57" s="32">
        <f t="shared" si="14"/>
        <v>5066</v>
      </c>
      <c r="AC57" s="27">
        <v>10132</v>
      </c>
      <c r="AD57" s="26">
        <f t="shared" si="15"/>
        <v>15198</v>
      </c>
      <c r="AE57" s="28"/>
      <c r="AF57" s="26">
        <f t="shared" si="16"/>
        <v>1125.7777777777778</v>
      </c>
      <c r="AG57" s="26">
        <f t="shared" si="16"/>
        <v>2251.5555555555557</v>
      </c>
      <c r="AH57" s="29">
        <f t="shared" si="16"/>
        <v>3377.3333333333335</v>
      </c>
      <c r="AI57" s="30">
        <f t="shared" si="17"/>
        <v>10132</v>
      </c>
      <c r="AJ57" s="30">
        <f t="shared" si="17"/>
        <v>20264</v>
      </c>
      <c r="AK57" s="29">
        <f t="shared" si="17"/>
        <v>30396</v>
      </c>
      <c r="AL57" s="30">
        <f t="shared" si="18"/>
        <v>13509.333333333334</v>
      </c>
      <c r="AM57" s="30">
        <f t="shared" si="18"/>
        <v>27018.666666666668</v>
      </c>
      <c r="AN57" s="31">
        <f t="shared" si="18"/>
        <v>40528</v>
      </c>
      <c r="AO57" s="12"/>
      <c r="AP57" s="12" t="s">
        <v>147</v>
      </c>
      <c r="AQ57" s="15" t="s">
        <v>148</v>
      </c>
    </row>
    <row r="58" spans="1:43" x14ac:dyDescent="0.25">
      <c r="A58" s="20" t="s">
        <v>170</v>
      </c>
      <c r="B58" s="26">
        <f t="shared" si="0"/>
        <v>5066</v>
      </c>
      <c r="C58" s="27">
        <v>10132</v>
      </c>
      <c r="D58" s="26">
        <f t="shared" si="1"/>
        <v>15198</v>
      </c>
      <c r="E58" s="28"/>
      <c r="F58" s="26">
        <f t="shared" si="22"/>
        <v>1125.7777777777778</v>
      </c>
      <c r="G58" s="26">
        <f t="shared" si="22"/>
        <v>2251.5555555555557</v>
      </c>
      <c r="H58" s="29">
        <f t="shared" si="22"/>
        <v>3377.3333333333335</v>
      </c>
      <c r="I58" s="30">
        <f t="shared" si="20"/>
        <v>10132</v>
      </c>
      <c r="J58" s="30">
        <f t="shared" si="20"/>
        <v>20264</v>
      </c>
      <c r="K58" s="29">
        <f t="shared" si="20"/>
        <v>30396</v>
      </c>
      <c r="L58" s="30">
        <f t="shared" si="21"/>
        <v>13509.333333333334</v>
      </c>
      <c r="M58" s="30">
        <f t="shared" si="21"/>
        <v>27018.666666666668</v>
      </c>
      <c r="N58" s="31">
        <f t="shared" si="21"/>
        <v>40528</v>
      </c>
      <c r="O58" s="26">
        <f t="shared" si="9"/>
        <v>0</v>
      </c>
      <c r="P58" s="27">
        <v>0</v>
      </c>
      <c r="Q58" s="26">
        <f t="shared" si="10"/>
        <v>0</v>
      </c>
      <c r="R58" s="28"/>
      <c r="S58" s="26">
        <f t="shared" si="11"/>
        <v>0</v>
      </c>
      <c r="T58" s="26">
        <f t="shared" si="11"/>
        <v>0</v>
      </c>
      <c r="U58" s="29">
        <f t="shared" si="11"/>
        <v>0</v>
      </c>
      <c r="V58" s="30">
        <f t="shared" si="12"/>
        <v>0</v>
      </c>
      <c r="W58" s="30">
        <f t="shared" si="12"/>
        <v>0</v>
      </c>
      <c r="X58" s="29">
        <f t="shared" si="12"/>
        <v>0</v>
      </c>
      <c r="Y58" s="30">
        <f t="shared" si="13"/>
        <v>0</v>
      </c>
      <c r="Z58" s="30">
        <f t="shared" si="13"/>
        <v>0</v>
      </c>
      <c r="AA58" s="31">
        <f t="shared" si="13"/>
        <v>0</v>
      </c>
      <c r="AB58" s="32">
        <f t="shared" si="14"/>
        <v>0</v>
      </c>
      <c r="AC58" s="27">
        <v>0</v>
      </c>
      <c r="AD58" s="26">
        <f t="shared" si="15"/>
        <v>0</v>
      </c>
      <c r="AE58" s="28"/>
      <c r="AF58" s="26">
        <f t="shared" si="16"/>
        <v>0</v>
      </c>
      <c r="AG58" s="26">
        <f t="shared" si="16"/>
        <v>0</v>
      </c>
      <c r="AH58" s="29">
        <f t="shared" si="16"/>
        <v>0</v>
      </c>
      <c r="AI58" s="30">
        <f t="shared" si="17"/>
        <v>0</v>
      </c>
      <c r="AJ58" s="30">
        <f t="shared" si="17"/>
        <v>0</v>
      </c>
      <c r="AK58" s="29">
        <f t="shared" si="17"/>
        <v>0</v>
      </c>
      <c r="AL58" s="30">
        <f t="shared" si="18"/>
        <v>0</v>
      </c>
      <c r="AM58" s="30">
        <f t="shared" si="18"/>
        <v>0</v>
      </c>
      <c r="AN58" s="31">
        <f t="shared" si="18"/>
        <v>0</v>
      </c>
      <c r="AO58" s="12" t="s">
        <v>171</v>
      </c>
      <c r="AP58" s="12"/>
      <c r="AQ58" s="15"/>
    </row>
    <row r="59" spans="1:43" ht="30" x14ac:dyDescent="0.25">
      <c r="A59" s="20" t="s">
        <v>172</v>
      </c>
      <c r="B59" s="26">
        <f t="shared" si="0"/>
        <v>0</v>
      </c>
      <c r="C59" s="27">
        <v>0</v>
      </c>
      <c r="D59" s="26">
        <f>ROUNDUP(E59*0.5,0)</f>
        <v>0</v>
      </c>
      <c r="E59" s="28"/>
      <c r="F59" s="26">
        <f t="shared" si="22"/>
        <v>0</v>
      </c>
      <c r="G59" s="26">
        <f t="shared" si="22"/>
        <v>0</v>
      </c>
      <c r="H59" s="29">
        <f t="shared" si="22"/>
        <v>0</v>
      </c>
      <c r="I59" s="30">
        <f t="shared" si="20"/>
        <v>0</v>
      </c>
      <c r="J59" s="30">
        <f t="shared" si="20"/>
        <v>0</v>
      </c>
      <c r="K59" s="29">
        <f t="shared" si="20"/>
        <v>0</v>
      </c>
      <c r="L59" s="30">
        <f t="shared" si="21"/>
        <v>0</v>
      </c>
      <c r="M59" s="30">
        <f t="shared" si="21"/>
        <v>0</v>
      </c>
      <c r="N59" s="31">
        <f t="shared" si="21"/>
        <v>0</v>
      </c>
      <c r="O59" s="26">
        <f t="shared" si="9"/>
        <v>0</v>
      </c>
      <c r="P59" s="27">
        <v>0</v>
      </c>
      <c r="Q59" s="26">
        <f t="shared" si="10"/>
        <v>0</v>
      </c>
      <c r="R59" s="28"/>
      <c r="S59" s="26">
        <f t="shared" si="11"/>
        <v>0</v>
      </c>
      <c r="T59" s="26">
        <f t="shared" si="11"/>
        <v>0</v>
      </c>
      <c r="U59" s="29">
        <f t="shared" si="11"/>
        <v>0</v>
      </c>
      <c r="V59" s="30">
        <f t="shared" si="12"/>
        <v>0</v>
      </c>
      <c r="W59" s="30">
        <f t="shared" si="12"/>
        <v>0</v>
      </c>
      <c r="X59" s="29">
        <f t="shared" si="12"/>
        <v>0</v>
      </c>
      <c r="Y59" s="30">
        <f t="shared" si="13"/>
        <v>0</v>
      </c>
      <c r="Z59" s="30">
        <f t="shared" si="13"/>
        <v>0</v>
      </c>
      <c r="AA59" s="31">
        <f t="shared" si="13"/>
        <v>0</v>
      </c>
      <c r="AB59" s="32">
        <f t="shared" si="14"/>
        <v>0</v>
      </c>
      <c r="AC59" s="27">
        <v>0</v>
      </c>
      <c r="AD59" s="26">
        <f t="shared" si="15"/>
        <v>0</v>
      </c>
      <c r="AE59" s="28"/>
      <c r="AF59" s="26">
        <f t="shared" si="16"/>
        <v>0</v>
      </c>
      <c r="AG59" s="26">
        <f t="shared" si="16"/>
        <v>0</v>
      </c>
      <c r="AH59" s="29">
        <f t="shared" si="16"/>
        <v>0</v>
      </c>
      <c r="AI59" s="30">
        <f t="shared" si="17"/>
        <v>0</v>
      </c>
      <c r="AJ59" s="30">
        <f t="shared" si="17"/>
        <v>0</v>
      </c>
      <c r="AK59" s="29">
        <f t="shared" si="17"/>
        <v>0</v>
      </c>
      <c r="AL59" s="30">
        <f t="shared" si="18"/>
        <v>0</v>
      </c>
      <c r="AM59" s="30">
        <f t="shared" si="18"/>
        <v>0</v>
      </c>
      <c r="AN59" s="31">
        <f t="shared" si="18"/>
        <v>0</v>
      </c>
      <c r="AO59" s="12"/>
      <c r="AP59" s="12" t="s">
        <v>173</v>
      </c>
      <c r="AQ59" s="15" t="s">
        <v>174</v>
      </c>
    </row>
    <row r="60" spans="1:43" x14ac:dyDescent="0.25">
      <c r="A60" s="20" t="s">
        <v>175</v>
      </c>
      <c r="B60" s="26">
        <f t="shared" si="0"/>
        <v>5066</v>
      </c>
      <c r="C60" s="27">
        <v>10132</v>
      </c>
      <c r="D60" s="26">
        <f t="shared" ref="D60:D124" si="23">ROUNDUP(C60*1.5,0)</f>
        <v>15198</v>
      </c>
      <c r="E60" s="28"/>
      <c r="F60" s="26">
        <f t="shared" si="22"/>
        <v>1125.7777777777778</v>
      </c>
      <c r="G60" s="26">
        <f t="shared" si="22"/>
        <v>2251.5555555555557</v>
      </c>
      <c r="H60" s="29">
        <f t="shared" si="22"/>
        <v>3377.3333333333335</v>
      </c>
      <c r="I60" s="30">
        <f t="shared" si="20"/>
        <v>10132</v>
      </c>
      <c r="J60" s="30">
        <f t="shared" si="20"/>
        <v>20264</v>
      </c>
      <c r="K60" s="29">
        <f t="shared" si="20"/>
        <v>30396</v>
      </c>
      <c r="L60" s="30">
        <f t="shared" si="21"/>
        <v>13509.333333333334</v>
      </c>
      <c r="M60" s="30">
        <f t="shared" si="21"/>
        <v>27018.666666666668</v>
      </c>
      <c r="N60" s="31">
        <f t="shared" si="21"/>
        <v>40528</v>
      </c>
      <c r="O60" s="26">
        <f t="shared" si="9"/>
        <v>0</v>
      </c>
      <c r="P60" s="27">
        <v>0</v>
      </c>
      <c r="Q60" s="26">
        <f t="shared" si="10"/>
        <v>0</v>
      </c>
      <c r="R60" s="28"/>
      <c r="S60" s="26">
        <f t="shared" si="11"/>
        <v>0</v>
      </c>
      <c r="T60" s="26">
        <f t="shared" si="11"/>
        <v>0</v>
      </c>
      <c r="U60" s="29">
        <f t="shared" si="11"/>
        <v>0</v>
      </c>
      <c r="V60" s="30">
        <f t="shared" si="12"/>
        <v>0</v>
      </c>
      <c r="W60" s="30">
        <f t="shared" si="12"/>
        <v>0</v>
      </c>
      <c r="X60" s="29">
        <f t="shared" si="12"/>
        <v>0</v>
      </c>
      <c r="Y60" s="30">
        <f t="shared" si="13"/>
        <v>0</v>
      </c>
      <c r="Z60" s="30">
        <f t="shared" si="13"/>
        <v>0</v>
      </c>
      <c r="AA60" s="31">
        <f t="shared" si="13"/>
        <v>0</v>
      </c>
      <c r="AB60" s="32">
        <f t="shared" si="14"/>
        <v>0</v>
      </c>
      <c r="AC60" s="27">
        <v>0</v>
      </c>
      <c r="AD60" s="26">
        <f t="shared" si="15"/>
        <v>0</v>
      </c>
      <c r="AE60" s="28"/>
      <c r="AF60" s="26">
        <f t="shared" si="16"/>
        <v>0</v>
      </c>
      <c r="AG60" s="26">
        <f t="shared" si="16"/>
        <v>0</v>
      </c>
      <c r="AH60" s="29">
        <f t="shared" si="16"/>
        <v>0</v>
      </c>
      <c r="AI60" s="30">
        <f t="shared" si="17"/>
        <v>0</v>
      </c>
      <c r="AJ60" s="30">
        <f t="shared" si="17"/>
        <v>0</v>
      </c>
      <c r="AK60" s="29">
        <f t="shared" si="17"/>
        <v>0</v>
      </c>
      <c r="AL60" s="30">
        <f t="shared" si="18"/>
        <v>0</v>
      </c>
      <c r="AM60" s="30">
        <f t="shared" si="18"/>
        <v>0</v>
      </c>
      <c r="AN60" s="31">
        <f t="shared" si="18"/>
        <v>0</v>
      </c>
      <c r="AO60" s="12" t="s">
        <v>40</v>
      </c>
      <c r="AP60" s="12" t="s">
        <v>41</v>
      </c>
      <c r="AQ60" s="15" t="s">
        <v>42</v>
      </c>
    </row>
    <row r="61" spans="1:43" x14ac:dyDescent="0.25">
      <c r="A61" s="20" t="s">
        <v>176</v>
      </c>
      <c r="B61" s="26">
        <f t="shared" si="0"/>
        <v>5066</v>
      </c>
      <c r="C61" s="27">
        <v>10132</v>
      </c>
      <c r="D61" s="26">
        <f t="shared" si="23"/>
        <v>15198</v>
      </c>
      <c r="E61" s="28"/>
      <c r="F61" s="26">
        <f t="shared" si="22"/>
        <v>1125.7777777777778</v>
      </c>
      <c r="G61" s="26">
        <f t="shared" si="22"/>
        <v>2251.5555555555557</v>
      </c>
      <c r="H61" s="29">
        <f t="shared" si="22"/>
        <v>3377.3333333333335</v>
      </c>
      <c r="I61" s="30">
        <f t="shared" si="20"/>
        <v>10132</v>
      </c>
      <c r="J61" s="30">
        <f t="shared" si="20"/>
        <v>20264</v>
      </c>
      <c r="K61" s="29">
        <f t="shared" si="20"/>
        <v>30396</v>
      </c>
      <c r="L61" s="30">
        <f t="shared" si="21"/>
        <v>13509.333333333334</v>
      </c>
      <c r="M61" s="30">
        <f t="shared" si="21"/>
        <v>27018.666666666668</v>
      </c>
      <c r="N61" s="31">
        <f t="shared" si="21"/>
        <v>40528</v>
      </c>
      <c r="O61" s="26">
        <f t="shared" si="9"/>
        <v>5066</v>
      </c>
      <c r="P61" s="27">
        <v>10132</v>
      </c>
      <c r="Q61" s="26">
        <f t="shared" si="10"/>
        <v>15198</v>
      </c>
      <c r="R61" s="28"/>
      <c r="S61" s="26">
        <f t="shared" si="11"/>
        <v>1125.7777777777778</v>
      </c>
      <c r="T61" s="26">
        <f t="shared" si="11"/>
        <v>2251.5555555555557</v>
      </c>
      <c r="U61" s="29">
        <f t="shared" si="11"/>
        <v>3377.3333333333335</v>
      </c>
      <c r="V61" s="30">
        <f t="shared" si="12"/>
        <v>10132</v>
      </c>
      <c r="W61" s="30">
        <f t="shared" si="12"/>
        <v>20264</v>
      </c>
      <c r="X61" s="29">
        <f t="shared" si="12"/>
        <v>30396</v>
      </c>
      <c r="Y61" s="30">
        <f t="shared" si="13"/>
        <v>13509.333333333334</v>
      </c>
      <c r="Z61" s="30">
        <f t="shared" si="13"/>
        <v>27018.666666666668</v>
      </c>
      <c r="AA61" s="31">
        <f t="shared" si="13"/>
        <v>40528</v>
      </c>
      <c r="AB61" s="32">
        <f t="shared" si="14"/>
        <v>5066</v>
      </c>
      <c r="AC61" s="27">
        <v>10132</v>
      </c>
      <c r="AD61" s="26">
        <f t="shared" si="15"/>
        <v>15198</v>
      </c>
      <c r="AE61" s="28"/>
      <c r="AF61" s="26">
        <f t="shared" si="16"/>
        <v>1125.7777777777778</v>
      </c>
      <c r="AG61" s="26">
        <f t="shared" si="16"/>
        <v>2251.5555555555557</v>
      </c>
      <c r="AH61" s="29">
        <f t="shared" si="16"/>
        <v>3377.3333333333335</v>
      </c>
      <c r="AI61" s="30">
        <f t="shared" si="17"/>
        <v>10132</v>
      </c>
      <c r="AJ61" s="30">
        <f t="shared" si="17"/>
        <v>20264</v>
      </c>
      <c r="AK61" s="29">
        <f t="shared" si="17"/>
        <v>30396</v>
      </c>
      <c r="AL61" s="30">
        <f t="shared" si="18"/>
        <v>13509.333333333334</v>
      </c>
      <c r="AM61" s="30">
        <f t="shared" si="18"/>
        <v>27018.666666666668</v>
      </c>
      <c r="AN61" s="31">
        <f t="shared" si="18"/>
        <v>40528</v>
      </c>
      <c r="AO61" s="12" t="s">
        <v>177</v>
      </c>
      <c r="AP61" s="12" t="s">
        <v>178</v>
      </c>
      <c r="AQ61" s="15" t="s">
        <v>179</v>
      </c>
    </row>
    <row r="62" spans="1:43" ht="30" x14ac:dyDescent="0.25">
      <c r="A62" s="20" t="s">
        <v>180</v>
      </c>
      <c r="B62" s="26">
        <f t="shared" si="0"/>
        <v>5066</v>
      </c>
      <c r="C62" s="27">
        <v>10132</v>
      </c>
      <c r="D62" s="26">
        <f t="shared" si="23"/>
        <v>15198</v>
      </c>
      <c r="E62" s="28"/>
      <c r="F62" s="26">
        <f t="shared" si="22"/>
        <v>1125.7777777777778</v>
      </c>
      <c r="G62" s="26">
        <f t="shared" si="22"/>
        <v>2251.5555555555557</v>
      </c>
      <c r="H62" s="29">
        <f t="shared" si="22"/>
        <v>3377.3333333333335</v>
      </c>
      <c r="I62" s="30">
        <f t="shared" si="20"/>
        <v>10132</v>
      </c>
      <c r="J62" s="30">
        <f t="shared" si="20"/>
        <v>20264</v>
      </c>
      <c r="K62" s="29">
        <f t="shared" si="20"/>
        <v>30396</v>
      </c>
      <c r="L62" s="30">
        <f t="shared" si="21"/>
        <v>13509.333333333334</v>
      </c>
      <c r="M62" s="30">
        <f t="shared" si="21"/>
        <v>27018.666666666668</v>
      </c>
      <c r="N62" s="31">
        <f t="shared" si="21"/>
        <v>40528</v>
      </c>
      <c r="O62" s="26">
        <f t="shared" si="9"/>
        <v>5066</v>
      </c>
      <c r="P62" s="27">
        <v>10132</v>
      </c>
      <c r="Q62" s="26">
        <f t="shared" si="10"/>
        <v>15198</v>
      </c>
      <c r="R62" s="28"/>
      <c r="S62" s="26">
        <f t="shared" si="11"/>
        <v>1125.7777777777778</v>
      </c>
      <c r="T62" s="26">
        <f t="shared" si="11"/>
        <v>2251.5555555555557</v>
      </c>
      <c r="U62" s="29">
        <f t="shared" si="11"/>
        <v>3377.3333333333335</v>
      </c>
      <c r="V62" s="30">
        <f t="shared" si="12"/>
        <v>10132</v>
      </c>
      <c r="W62" s="30">
        <f t="shared" si="12"/>
        <v>20264</v>
      </c>
      <c r="X62" s="29">
        <f t="shared" si="12"/>
        <v>30396</v>
      </c>
      <c r="Y62" s="30">
        <f t="shared" si="13"/>
        <v>13509.333333333334</v>
      </c>
      <c r="Z62" s="30">
        <f t="shared" si="13"/>
        <v>27018.666666666668</v>
      </c>
      <c r="AA62" s="31">
        <f t="shared" si="13"/>
        <v>40528</v>
      </c>
      <c r="AB62" s="32">
        <f t="shared" si="14"/>
        <v>5066</v>
      </c>
      <c r="AC62" s="27">
        <v>10132</v>
      </c>
      <c r="AD62" s="26">
        <f t="shared" si="15"/>
        <v>15198</v>
      </c>
      <c r="AE62" s="28"/>
      <c r="AF62" s="26">
        <f t="shared" si="16"/>
        <v>1125.7777777777778</v>
      </c>
      <c r="AG62" s="26">
        <f t="shared" si="16"/>
        <v>2251.5555555555557</v>
      </c>
      <c r="AH62" s="29">
        <f t="shared" si="16"/>
        <v>3377.3333333333335</v>
      </c>
      <c r="AI62" s="30">
        <f t="shared" si="17"/>
        <v>10132</v>
      </c>
      <c r="AJ62" s="30">
        <f t="shared" si="17"/>
        <v>20264</v>
      </c>
      <c r="AK62" s="29">
        <f t="shared" si="17"/>
        <v>30396</v>
      </c>
      <c r="AL62" s="30">
        <f t="shared" si="18"/>
        <v>13509.333333333334</v>
      </c>
      <c r="AM62" s="30">
        <f t="shared" si="18"/>
        <v>27018.666666666668</v>
      </c>
      <c r="AN62" s="31">
        <f t="shared" si="18"/>
        <v>40528</v>
      </c>
      <c r="AO62" s="12"/>
      <c r="AP62" s="12" t="s">
        <v>181</v>
      </c>
      <c r="AQ62" s="15" t="s">
        <v>182</v>
      </c>
    </row>
    <row r="63" spans="1:43" x14ac:dyDescent="0.25">
      <c r="A63" s="20" t="s">
        <v>183</v>
      </c>
      <c r="B63" s="26">
        <f t="shared" si="0"/>
        <v>5066</v>
      </c>
      <c r="C63" s="27">
        <v>10132</v>
      </c>
      <c r="D63" s="26">
        <f t="shared" si="23"/>
        <v>15198</v>
      </c>
      <c r="E63" s="28"/>
      <c r="F63" s="26">
        <f t="shared" si="22"/>
        <v>1125.7777777777778</v>
      </c>
      <c r="G63" s="26">
        <f t="shared" si="22"/>
        <v>2251.5555555555557</v>
      </c>
      <c r="H63" s="29">
        <f t="shared" si="22"/>
        <v>3377.3333333333335</v>
      </c>
      <c r="I63" s="30">
        <f t="shared" si="20"/>
        <v>10132</v>
      </c>
      <c r="J63" s="30">
        <f t="shared" si="20"/>
        <v>20264</v>
      </c>
      <c r="K63" s="29">
        <f t="shared" si="20"/>
        <v>30396</v>
      </c>
      <c r="L63" s="30">
        <f t="shared" si="21"/>
        <v>13509.333333333334</v>
      </c>
      <c r="M63" s="30">
        <f t="shared" si="21"/>
        <v>27018.666666666668</v>
      </c>
      <c r="N63" s="31">
        <f t="shared" si="21"/>
        <v>40528</v>
      </c>
      <c r="O63" s="26">
        <f t="shared" si="9"/>
        <v>5066</v>
      </c>
      <c r="P63" s="27">
        <v>10132</v>
      </c>
      <c r="Q63" s="26">
        <f t="shared" si="10"/>
        <v>15198</v>
      </c>
      <c r="R63" s="28"/>
      <c r="S63" s="26">
        <f t="shared" si="11"/>
        <v>1125.7777777777778</v>
      </c>
      <c r="T63" s="26">
        <f t="shared" si="11"/>
        <v>2251.5555555555557</v>
      </c>
      <c r="U63" s="29">
        <f t="shared" si="11"/>
        <v>3377.3333333333335</v>
      </c>
      <c r="V63" s="30">
        <f t="shared" si="12"/>
        <v>10132</v>
      </c>
      <c r="W63" s="30">
        <f t="shared" si="12"/>
        <v>20264</v>
      </c>
      <c r="X63" s="29">
        <f t="shared" si="12"/>
        <v>30396</v>
      </c>
      <c r="Y63" s="30">
        <f t="shared" si="13"/>
        <v>13509.333333333334</v>
      </c>
      <c r="Z63" s="30">
        <f t="shared" si="13"/>
        <v>27018.666666666668</v>
      </c>
      <c r="AA63" s="31">
        <f t="shared" si="13"/>
        <v>40528</v>
      </c>
      <c r="AB63" s="32">
        <f t="shared" si="14"/>
        <v>5066</v>
      </c>
      <c r="AC63" s="27">
        <v>10132</v>
      </c>
      <c r="AD63" s="26">
        <f t="shared" si="15"/>
        <v>15198</v>
      </c>
      <c r="AE63" s="28"/>
      <c r="AF63" s="26">
        <f t="shared" si="16"/>
        <v>1125.7777777777778</v>
      </c>
      <c r="AG63" s="26">
        <f t="shared" si="16"/>
        <v>2251.5555555555557</v>
      </c>
      <c r="AH63" s="29">
        <f t="shared" si="16"/>
        <v>3377.3333333333335</v>
      </c>
      <c r="AI63" s="30">
        <f t="shared" si="17"/>
        <v>10132</v>
      </c>
      <c r="AJ63" s="30">
        <f t="shared" si="17"/>
        <v>20264</v>
      </c>
      <c r="AK63" s="29">
        <f t="shared" si="17"/>
        <v>30396</v>
      </c>
      <c r="AL63" s="30">
        <f t="shared" si="18"/>
        <v>13509.333333333334</v>
      </c>
      <c r="AM63" s="30">
        <f t="shared" si="18"/>
        <v>27018.666666666668</v>
      </c>
      <c r="AN63" s="31">
        <f t="shared" si="18"/>
        <v>40528</v>
      </c>
      <c r="AO63" s="12" t="s">
        <v>184</v>
      </c>
      <c r="AP63" s="12" t="s">
        <v>178</v>
      </c>
      <c r="AQ63" s="15" t="s">
        <v>185</v>
      </c>
    </row>
    <row r="64" spans="1:43" x14ac:dyDescent="0.25">
      <c r="A64" s="20" t="s">
        <v>186</v>
      </c>
      <c r="B64" s="26">
        <f t="shared" si="0"/>
        <v>5066</v>
      </c>
      <c r="C64" s="27">
        <v>10132</v>
      </c>
      <c r="D64" s="26">
        <f t="shared" si="23"/>
        <v>15198</v>
      </c>
      <c r="E64" s="28"/>
      <c r="F64" s="26">
        <f t="shared" si="22"/>
        <v>1125.7777777777778</v>
      </c>
      <c r="G64" s="26">
        <f t="shared" si="22"/>
        <v>2251.5555555555557</v>
      </c>
      <c r="H64" s="29">
        <f t="shared" si="22"/>
        <v>3377.3333333333335</v>
      </c>
      <c r="I64" s="30">
        <f t="shared" si="20"/>
        <v>10132</v>
      </c>
      <c r="J64" s="30">
        <f t="shared" si="20"/>
        <v>20264</v>
      </c>
      <c r="K64" s="29">
        <f t="shared" si="20"/>
        <v>30396</v>
      </c>
      <c r="L64" s="30">
        <f t="shared" si="21"/>
        <v>13509.333333333334</v>
      </c>
      <c r="M64" s="30">
        <f t="shared" si="21"/>
        <v>27018.666666666668</v>
      </c>
      <c r="N64" s="31">
        <f t="shared" si="21"/>
        <v>40528</v>
      </c>
      <c r="O64" s="26">
        <f t="shared" si="9"/>
        <v>5066</v>
      </c>
      <c r="P64" s="27">
        <v>10132</v>
      </c>
      <c r="Q64" s="26">
        <f t="shared" si="10"/>
        <v>15198</v>
      </c>
      <c r="R64" s="28"/>
      <c r="S64" s="26">
        <f t="shared" si="11"/>
        <v>1125.7777777777778</v>
      </c>
      <c r="T64" s="26">
        <f t="shared" si="11"/>
        <v>2251.5555555555557</v>
      </c>
      <c r="U64" s="29">
        <f t="shared" si="11"/>
        <v>3377.3333333333335</v>
      </c>
      <c r="V64" s="30">
        <f t="shared" si="12"/>
        <v>10132</v>
      </c>
      <c r="W64" s="30">
        <f t="shared" si="12"/>
        <v>20264</v>
      </c>
      <c r="X64" s="29">
        <f t="shared" si="12"/>
        <v>30396</v>
      </c>
      <c r="Y64" s="30">
        <f t="shared" si="13"/>
        <v>13509.333333333334</v>
      </c>
      <c r="Z64" s="30">
        <f t="shared" si="13"/>
        <v>27018.666666666668</v>
      </c>
      <c r="AA64" s="31">
        <f t="shared" si="13"/>
        <v>40528</v>
      </c>
      <c r="AB64" s="32">
        <f t="shared" si="14"/>
        <v>0</v>
      </c>
      <c r="AC64" s="27">
        <v>0</v>
      </c>
      <c r="AD64" s="26">
        <f t="shared" si="15"/>
        <v>0</v>
      </c>
      <c r="AE64" s="28"/>
      <c r="AF64" s="26">
        <f t="shared" si="16"/>
        <v>0</v>
      </c>
      <c r="AG64" s="26">
        <f t="shared" si="16"/>
        <v>0</v>
      </c>
      <c r="AH64" s="29">
        <f t="shared" si="16"/>
        <v>0</v>
      </c>
      <c r="AI64" s="30">
        <f t="shared" si="17"/>
        <v>0</v>
      </c>
      <c r="AJ64" s="30">
        <f t="shared" si="17"/>
        <v>0</v>
      </c>
      <c r="AK64" s="29">
        <f t="shared" si="17"/>
        <v>0</v>
      </c>
      <c r="AL64" s="30">
        <f t="shared" si="18"/>
        <v>0</v>
      </c>
      <c r="AM64" s="30">
        <f t="shared" si="18"/>
        <v>0</v>
      </c>
      <c r="AN64" s="31">
        <f t="shared" si="18"/>
        <v>0</v>
      </c>
      <c r="AO64" s="12" t="s">
        <v>187</v>
      </c>
      <c r="AP64" s="12" t="s">
        <v>107</v>
      </c>
      <c r="AQ64" s="15" t="s">
        <v>108</v>
      </c>
    </row>
    <row r="65" spans="1:43" x14ac:dyDescent="0.25">
      <c r="A65" s="20" t="s">
        <v>188</v>
      </c>
      <c r="B65" s="26">
        <f t="shared" si="0"/>
        <v>5066</v>
      </c>
      <c r="C65" s="27">
        <v>10132</v>
      </c>
      <c r="D65" s="26">
        <f t="shared" si="23"/>
        <v>15198</v>
      </c>
      <c r="E65" s="28"/>
      <c r="F65" s="26">
        <f t="shared" si="22"/>
        <v>1125.7777777777778</v>
      </c>
      <c r="G65" s="26">
        <f t="shared" si="22"/>
        <v>2251.5555555555557</v>
      </c>
      <c r="H65" s="29">
        <f t="shared" si="22"/>
        <v>3377.3333333333335</v>
      </c>
      <c r="I65" s="30">
        <f t="shared" si="20"/>
        <v>10132</v>
      </c>
      <c r="J65" s="30">
        <f t="shared" si="20"/>
        <v>20264</v>
      </c>
      <c r="K65" s="29">
        <f t="shared" si="20"/>
        <v>30396</v>
      </c>
      <c r="L65" s="30">
        <f t="shared" si="21"/>
        <v>13509.333333333334</v>
      </c>
      <c r="M65" s="30">
        <f t="shared" si="21"/>
        <v>27018.666666666668</v>
      </c>
      <c r="N65" s="31">
        <f t="shared" si="21"/>
        <v>40528</v>
      </c>
      <c r="O65" s="26">
        <f t="shared" si="9"/>
        <v>5066</v>
      </c>
      <c r="P65" s="27">
        <v>10132</v>
      </c>
      <c r="Q65" s="26">
        <f t="shared" si="10"/>
        <v>15198</v>
      </c>
      <c r="R65" s="28"/>
      <c r="S65" s="26">
        <f t="shared" si="11"/>
        <v>1125.7777777777778</v>
      </c>
      <c r="T65" s="26">
        <f t="shared" si="11"/>
        <v>2251.5555555555557</v>
      </c>
      <c r="U65" s="29">
        <f t="shared" si="11"/>
        <v>3377.3333333333335</v>
      </c>
      <c r="V65" s="30">
        <f t="shared" si="12"/>
        <v>10132</v>
      </c>
      <c r="W65" s="30">
        <f t="shared" si="12"/>
        <v>20264</v>
      </c>
      <c r="X65" s="29">
        <f t="shared" si="12"/>
        <v>30396</v>
      </c>
      <c r="Y65" s="30">
        <f t="shared" si="13"/>
        <v>13509.333333333334</v>
      </c>
      <c r="Z65" s="30">
        <f t="shared" si="13"/>
        <v>27018.666666666668</v>
      </c>
      <c r="AA65" s="31">
        <f t="shared" si="13"/>
        <v>40528</v>
      </c>
      <c r="AB65" s="32">
        <f t="shared" si="14"/>
        <v>5066</v>
      </c>
      <c r="AC65" s="27">
        <v>10132</v>
      </c>
      <c r="AD65" s="26">
        <f t="shared" si="15"/>
        <v>15198</v>
      </c>
      <c r="AE65" s="28"/>
      <c r="AF65" s="26">
        <f t="shared" si="16"/>
        <v>1125.7777777777778</v>
      </c>
      <c r="AG65" s="26">
        <f t="shared" si="16"/>
        <v>2251.5555555555557</v>
      </c>
      <c r="AH65" s="29">
        <f t="shared" si="16"/>
        <v>3377.3333333333335</v>
      </c>
      <c r="AI65" s="30">
        <f t="shared" si="17"/>
        <v>10132</v>
      </c>
      <c r="AJ65" s="30">
        <f t="shared" si="17"/>
        <v>20264</v>
      </c>
      <c r="AK65" s="29">
        <f t="shared" si="17"/>
        <v>30396</v>
      </c>
      <c r="AL65" s="30">
        <f t="shared" si="18"/>
        <v>13509.333333333334</v>
      </c>
      <c r="AM65" s="30">
        <f t="shared" si="18"/>
        <v>27018.666666666668</v>
      </c>
      <c r="AN65" s="31">
        <f t="shared" si="18"/>
        <v>40528</v>
      </c>
      <c r="AO65" s="12" t="s">
        <v>189</v>
      </c>
      <c r="AP65" s="12"/>
      <c r="AQ65" s="15"/>
    </row>
    <row r="66" spans="1:43" x14ac:dyDescent="0.25">
      <c r="A66" s="20" t="s">
        <v>190</v>
      </c>
      <c r="B66" s="33">
        <f t="shared" si="0"/>
        <v>0</v>
      </c>
      <c r="C66" s="27"/>
      <c r="D66" s="33">
        <f t="shared" si="23"/>
        <v>0</v>
      </c>
      <c r="E66" s="34"/>
      <c r="F66" s="33">
        <f t="shared" si="22"/>
        <v>0</v>
      </c>
      <c r="G66" s="33">
        <f t="shared" si="22"/>
        <v>0</v>
      </c>
      <c r="H66" s="35">
        <f t="shared" si="22"/>
        <v>0</v>
      </c>
      <c r="I66" s="36">
        <f t="shared" si="20"/>
        <v>0</v>
      </c>
      <c r="J66" s="36">
        <f t="shared" si="20"/>
        <v>0</v>
      </c>
      <c r="K66" s="35">
        <f t="shared" si="20"/>
        <v>0</v>
      </c>
      <c r="L66" s="36">
        <f t="shared" si="21"/>
        <v>0</v>
      </c>
      <c r="M66" s="36">
        <f t="shared" si="21"/>
        <v>0</v>
      </c>
      <c r="N66" s="37">
        <f t="shared" si="21"/>
        <v>0</v>
      </c>
      <c r="O66" s="33">
        <f t="shared" si="9"/>
        <v>0</v>
      </c>
      <c r="P66" s="27"/>
      <c r="Q66" s="33">
        <f t="shared" si="10"/>
        <v>0</v>
      </c>
      <c r="R66" s="34"/>
      <c r="S66" s="33">
        <f t="shared" si="11"/>
        <v>0</v>
      </c>
      <c r="T66" s="33">
        <f t="shared" si="11"/>
        <v>0</v>
      </c>
      <c r="U66" s="35">
        <f t="shared" si="11"/>
        <v>0</v>
      </c>
      <c r="V66" s="36">
        <f t="shared" si="12"/>
        <v>0</v>
      </c>
      <c r="W66" s="36">
        <f t="shared" si="12"/>
        <v>0</v>
      </c>
      <c r="X66" s="35">
        <f t="shared" si="12"/>
        <v>0</v>
      </c>
      <c r="Y66" s="36">
        <f t="shared" si="13"/>
        <v>0</v>
      </c>
      <c r="Z66" s="36">
        <f t="shared" si="13"/>
        <v>0</v>
      </c>
      <c r="AA66" s="37">
        <f t="shared" si="13"/>
        <v>0</v>
      </c>
      <c r="AB66" s="38">
        <f t="shared" si="14"/>
        <v>0</v>
      </c>
      <c r="AC66" s="27"/>
      <c r="AD66" s="33">
        <f t="shared" si="15"/>
        <v>0</v>
      </c>
      <c r="AE66" s="34"/>
      <c r="AF66" s="33">
        <f t="shared" si="16"/>
        <v>0</v>
      </c>
      <c r="AG66" s="33">
        <f t="shared" si="16"/>
        <v>0</v>
      </c>
      <c r="AH66" s="35">
        <f t="shared" si="16"/>
        <v>0</v>
      </c>
      <c r="AI66" s="36">
        <f t="shared" si="17"/>
        <v>0</v>
      </c>
      <c r="AJ66" s="36">
        <f t="shared" si="17"/>
        <v>0</v>
      </c>
      <c r="AK66" s="35">
        <f t="shared" si="17"/>
        <v>0</v>
      </c>
      <c r="AL66" s="36">
        <f t="shared" si="18"/>
        <v>0</v>
      </c>
      <c r="AM66" s="36">
        <f t="shared" si="18"/>
        <v>0</v>
      </c>
      <c r="AN66" s="37">
        <f t="shared" si="18"/>
        <v>0</v>
      </c>
      <c r="AO66" s="13" t="s">
        <v>191</v>
      </c>
      <c r="AP66" s="12"/>
      <c r="AQ66" s="15"/>
    </row>
    <row r="67" spans="1:43" x14ac:dyDescent="0.25">
      <c r="A67" s="20" t="s">
        <v>192</v>
      </c>
      <c r="B67" s="26">
        <f t="shared" si="0"/>
        <v>0</v>
      </c>
      <c r="C67" s="27">
        <v>0</v>
      </c>
      <c r="D67" s="26">
        <f t="shared" si="23"/>
        <v>0</v>
      </c>
      <c r="E67" s="28"/>
      <c r="F67" s="26">
        <f t="shared" si="22"/>
        <v>0</v>
      </c>
      <c r="G67" s="26">
        <f t="shared" si="22"/>
        <v>0</v>
      </c>
      <c r="H67" s="29">
        <f t="shared" si="22"/>
        <v>0</v>
      </c>
      <c r="I67" s="30">
        <f t="shared" si="20"/>
        <v>0</v>
      </c>
      <c r="J67" s="30">
        <f t="shared" si="20"/>
        <v>0</v>
      </c>
      <c r="K67" s="29">
        <f t="shared" si="20"/>
        <v>0</v>
      </c>
      <c r="L67" s="30">
        <f t="shared" si="21"/>
        <v>0</v>
      </c>
      <c r="M67" s="30">
        <f t="shared" si="21"/>
        <v>0</v>
      </c>
      <c r="N67" s="31">
        <f t="shared" si="21"/>
        <v>0</v>
      </c>
      <c r="O67" s="26">
        <f t="shared" si="9"/>
        <v>0</v>
      </c>
      <c r="P67" s="27">
        <v>0</v>
      </c>
      <c r="Q67" s="26">
        <f t="shared" si="10"/>
        <v>0</v>
      </c>
      <c r="R67" s="28"/>
      <c r="S67" s="26">
        <f t="shared" si="11"/>
        <v>0</v>
      </c>
      <c r="T67" s="26">
        <f t="shared" si="11"/>
        <v>0</v>
      </c>
      <c r="U67" s="29">
        <f t="shared" si="11"/>
        <v>0</v>
      </c>
      <c r="V67" s="30">
        <f t="shared" si="12"/>
        <v>0</v>
      </c>
      <c r="W67" s="30">
        <f t="shared" si="12"/>
        <v>0</v>
      </c>
      <c r="X67" s="29">
        <f t="shared" si="12"/>
        <v>0</v>
      </c>
      <c r="Y67" s="30">
        <f t="shared" si="13"/>
        <v>0</v>
      </c>
      <c r="Z67" s="30">
        <f t="shared" si="13"/>
        <v>0</v>
      </c>
      <c r="AA67" s="31">
        <f t="shared" si="13"/>
        <v>0</v>
      </c>
      <c r="AB67" s="32">
        <f t="shared" si="14"/>
        <v>0</v>
      </c>
      <c r="AC67" s="27">
        <v>0</v>
      </c>
      <c r="AD67" s="26">
        <f t="shared" si="15"/>
        <v>0</v>
      </c>
      <c r="AE67" s="28"/>
      <c r="AF67" s="26">
        <f t="shared" si="16"/>
        <v>0</v>
      </c>
      <c r="AG67" s="26">
        <f t="shared" si="16"/>
        <v>0</v>
      </c>
      <c r="AH67" s="29">
        <f t="shared" si="16"/>
        <v>0</v>
      </c>
      <c r="AI67" s="30">
        <f t="shared" si="17"/>
        <v>0</v>
      </c>
      <c r="AJ67" s="30">
        <f t="shared" si="17"/>
        <v>0</v>
      </c>
      <c r="AK67" s="29">
        <f t="shared" si="17"/>
        <v>0</v>
      </c>
      <c r="AL67" s="30">
        <f t="shared" si="18"/>
        <v>0</v>
      </c>
      <c r="AM67" s="30">
        <f t="shared" si="18"/>
        <v>0</v>
      </c>
      <c r="AN67" s="31">
        <f t="shared" si="18"/>
        <v>0</v>
      </c>
      <c r="AO67" s="12" t="s">
        <v>193</v>
      </c>
      <c r="AP67" s="12" t="s">
        <v>91</v>
      </c>
      <c r="AQ67" s="15" t="s">
        <v>92</v>
      </c>
    </row>
    <row r="68" spans="1:43" ht="30" x14ac:dyDescent="0.25">
      <c r="A68" s="20" t="s">
        <v>194</v>
      </c>
      <c r="B68" s="26">
        <f t="shared" si="0"/>
        <v>0</v>
      </c>
      <c r="C68" s="27">
        <v>0</v>
      </c>
      <c r="D68" s="26">
        <f t="shared" si="23"/>
        <v>0</v>
      </c>
      <c r="E68" s="28"/>
      <c r="F68" s="26">
        <f t="shared" si="22"/>
        <v>0</v>
      </c>
      <c r="G68" s="26">
        <f t="shared" si="22"/>
        <v>0</v>
      </c>
      <c r="H68" s="29">
        <f t="shared" si="22"/>
        <v>0</v>
      </c>
      <c r="I68" s="30">
        <f t="shared" si="20"/>
        <v>0</v>
      </c>
      <c r="J68" s="30">
        <f t="shared" si="20"/>
        <v>0</v>
      </c>
      <c r="K68" s="29">
        <f t="shared" si="20"/>
        <v>0</v>
      </c>
      <c r="L68" s="30">
        <f t="shared" si="21"/>
        <v>0</v>
      </c>
      <c r="M68" s="30">
        <f t="shared" si="21"/>
        <v>0</v>
      </c>
      <c r="N68" s="31">
        <f t="shared" si="21"/>
        <v>0</v>
      </c>
      <c r="O68" s="26">
        <f t="shared" si="9"/>
        <v>0</v>
      </c>
      <c r="P68" s="27">
        <v>0</v>
      </c>
      <c r="Q68" s="26">
        <f t="shared" si="10"/>
        <v>0</v>
      </c>
      <c r="R68" s="28"/>
      <c r="S68" s="26">
        <f t="shared" si="11"/>
        <v>0</v>
      </c>
      <c r="T68" s="26">
        <f t="shared" si="11"/>
        <v>0</v>
      </c>
      <c r="U68" s="29">
        <f t="shared" si="11"/>
        <v>0</v>
      </c>
      <c r="V68" s="30">
        <f t="shared" si="12"/>
        <v>0</v>
      </c>
      <c r="W68" s="30">
        <f t="shared" si="12"/>
        <v>0</v>
      </c>
      <c r="X68" s="29">
        <f t="shared" si="12"/>
        <v>0</v>
      </c>
      <c r="Y68" s="30">
        <f t="shared" si="13"/>
        <v>0</v>
      </c>
      <c r="Z68" s="30">
        <f t="shared" si="13"/>
        <v>0</v>
      </c>
      <c r="AA68" s="31">
        <f t="shared" si="13"/>
        <v>0</v>
      </c>
      <c r="AB68" s="32">
        <f t="shared" si="14"/>
        <v>0</v>
      </c>
      <c r="AC68" s="27">
        <v>0</v>
      </c>
      <c r="AD68" s="26">
        <f t="shared" si="15"/>
        <v>0</v>
      </c>
      <c r="AE68" s="28"/>
      <c r="AF68" s="26">
        <f t="shared" si="16"/>
        <v>0</v>
      </c>
      <c r="AG68" s="26">
        <f t="shared" si="16"/>
        <v>0</v>
      </c>
      <c r="AH68" s="29">
        <f t="shared" si="16"/>
        <v>0</v>
      </c>
      <c r="AI68" s="30">
        <f t="shared" si="17"/>
        <v>0</v>
      </c>
      <c r="AJ68" s="30">
        <f t="shared" si="17"/>
        <v>0</v>
      </c>
      <c r="AK68" s="29">
        <f t="shared" si="17"/>
        <v>0</v>
      </c>
      <c r="AL68" s="30">
        <f t="shared" si="18"/>
        <v>0</v>
      </c>
      <c r="AM68" s="30">
        <f t="shared" si="18"/>
        <v>0</v>
      </c>
      <c r="AN68" s="31">
        <f t="shared" si="18"/>
        <v>0</v>
      </c>
      <c r="AO68" s="12"/>
      <c r="AP68" s="12" t="s">
        <v>195</v>
      </c>
      <c r="AQ68" s="15" t="s">
        <v>196</v>
      </c>
    </row>
    <row r="69" spans="1:43" x14ac:dyDescent="0.25">
      <c r="A69" s="20" t="s">
        <v>197</v>
      </c>
      <c r="B69" s="26">
        <f t="shared" ref="B69:B132" si="24">ROUNDUP(C69*0.5,0)</f>
        <v>0</v>
      </c>
      <c r="C69" s="27">
        <v>0</v>
      </c>
      <c r="D69" s="26">
        <f t="shared" si="23"/>
        <v>0</v>
      </c>
      <c r="E69" s="28"/>
      <c r="F69" s="26">
        <f t="shared" si="22"/>
        <v>0</v>
      </c>
      <c r="G69" s="26">
        <f t="shared" si="22"/>
        <v>0</v>
      </c>
      <c r="H69" s="29">
        <f t="shared" si="22"/>
        <v>0</v>
      </c>
      <c r="I69" s="30">
        <f t="shared" ref="I69:K101" si="25">(B69/9)*18</f>
        <v>0</v>
      </c>
      <c r="J69" s="30">
        <f t="shared" si="25"/>
        <v>0</v>
      </c>
      <c r="K69" s="29">
        <f t="shared" si="25"/>
        <v>0</v>
      </c>
      <c r="L69" s="30">
        <f t="shared" ref="L69:N101" si="26">(B69/9)*24</f>
        <v>0</v>
      </c>
      <c r="M69" s="30">
        <f t="shared" si="26"/>
        <v>0</v>
      </c>
      <c r="N69" s="31">
        <f t="shared" si="26"/>
        <v>0</v>
      </c>
      <c r="O69" s="26">
        <f t="shared" si="9"/>
        <v>5066</v>
      </c>
      <c r="P69" s="27">
        <v>10132</v>
      </c>
      <c r="Q69" s="26">
        <f t="shared" si="10"/>
        <v>15198</v>
      </c>
      <c r="R69" s="28"/>
      <c r="S69" s="26">
        <f t="shared" si="11"/>
        <v>1125.7777777777778</v>
      </c>
      <c r="T69" s="26">
        <f t="shared" si="11"/>
        <v>2251.5555555555557</v>
      </c>
      <c r="U69" s="29">
        <f t="shared" si="11"/>
        <v>3377.3333333333335</v>
      </c>
      <c r="V69" s="30">
        <f t="shared" si="12"/>
        <v>10132</v>
      </c>
      <c r="W69" s="30">
        <f t="shared" si="12"/>
        <v>20264</v>
      </c>
      <c r="X69" s="29">
        <f t="shared" si="12"/>
        <v>30396</v>
      </c>
      <c r="Y69" s="30">
        <f t="shared" si="13"/>
        <v>13509.333333333334</v>
      </c>
      <c r="Z69" s="30">
        <f t="shared" si="13"/>
        <v>27018.666666666668</v>
      </c>
      <c r="AA69" s="31">
        <f t="shared" si="13"/>
        <v>40528</v>
      </c>
      <c r="AB69" s="32">
        <f t="shared" si="14"/>
        <v>5513</v>
      </c>
      <c r="AC69" s="27">
        <v>11025</v>
      </c>
      <c r="AD69" s="26">
        <f t="shared" si="15"/>
        <v>16538</v>
      </c>
      <c r="AE69" s="28"/>
      <c r="AF69" s="26">
        <f t="shared" si="16"/>
        <v>1225.1111111111111</v>
      </c>
      <c r="AG69" s="26">
        <f t="shared" si="16"/>
        <v>2450</v>
      </c>
      <c r="AH69" s="29">
        <f t="shared" si="16"/>
        <v>3675.1111111111113</v>
      </c>
      <c r="AI69" s="30">
        <f t="shared" si="17"/>
        <v>11026</v>
      </c>
      <c r="AJ69" s="30">
        <f t="shared" si="17"/>
        <v>22050</v>
      </c>
      <c r="AK69" s="29">
        <f t="shared" si="17"/>
        <v>33076</v>
      </c>
      <c r="AL69" s="30">
        <f t="shared" si="18"/>
        <v>14701.333333333332</v>
      </c>
      <c r="AM69" s="30">
        <f t="shared" si="18"/>
        <v>29400</v>
      </c>
      <c r="AN69" s="31">
        <f t="shared" si="18"/>
        <v>44101.333333333336</v>
      </c>
      <c r="AO69" s="12"/>
      <c r="AP69" s="12" t="s">
        <v>87</v>
      </c>
      <c r="AQ69" s="15" t="s">
        <v>198</v>
      </c>
    </row>
    <row r="70" spans="1:43" x14ac:dyDescent="0.25">
      <c r="A70" s="20" t="s">
        <v>199</v>
      </c>
      <c r="B70" s="26">
        <f t="shared" si="24"/>
        <v>5066</v>
      </c>
      <c r="C70" s="27">
        <v>10132</v>
      </c>
      <c r="D70" s="26">
        <f t="shared" si="23"/>
        <v>15198</v>
      </c>
      <c r="E70" s="28"/>
      <c r="F70" s="26">
        <f t="shared" si="22"/>
        <v>1125.7777777777778</v>
      </c>
      <c r="G70" s="26">
        <f t="shared" si="22"/>
        <v>2251.5555555555557</v>
      </c>
      <c r="H70" s="29">
        <f t="shared" si="22"/>
        <v>3377.3333333333335</v>
      </c>
      <c r="I70" s="30">
        <f t="shared" si="25"/>
        <v>10132</v>
      </c>
      <c r="J70" s="30">
        <f t="shared" si="25"/>
        <v>20264</v>
      </c>
      <c r="K70" s="29">
        <f t="shared" si="25"/>
        <v>30396</v>
      </c>
      <c r="L70" s="30">
        <f t="shared" si="26"/>
        <v>13509.333333333334</v>
      </c>
      <c r="M70" s="30">
        <f t="shared" si="26"/>
        <v>27018.666666666668</v>
      </c>
      <c r="N70" s="31">
        <f t="shared" si="26"/>
        <v>40528</v>
      </c>
      <c r="O70" s="26">
        <f t="shared" ref="O70:O132" si="27">ROUNDUP(P70*0.5,0)</f>
        <v>0</v>
      </c>
      <c r="P70" s="27">
        <v>0</v>
      </c>
      <c r="Q70" s="26">
        <f t="shared" ref="Q70:Q131" si="28">ROUNDUP(P70*1.5,0)</f>
        <v>0</v>
      </c>
      <c r="R70" s="28"/>
      <c r="S70" s="26">
        <f t="shared" ref="S70:U132" si="29">(O70/9)*2</f>
        <v>0</v>
      </c>
      <c r="T70" s="26">
        <f t="shared" si="29"/>
        <v>0</v>
      </c>
      <c r="U70" s="29">
        <f t="shared" si="29"/>
        <v>0</v>
      </c>
      <c r="V70" s="30">
        <f t="shared" ref="V70:X125" si="30">(O70/9)*18</f>
        <v>0</v>
      </c>
      <c r="W70" s="30">
        <f t="shared" si="30"/>
        <v>0</v>
      </c>
      <c r="X70" s="29">
        <f t="shared" si="30"/>
        <v>0</v>
      </c>
      <c r="Y70" s="30">
        <f t="shared" ref="Y70:AA125" si="31">(O70/9)*24</f>
        <v>0</v>
      </c>
      <c r="Z70" s="30">
        <f t="shared" si="31"/>
        <v>0</v>
      </c>
      <c r="AA70" s="31">
        <f t="shared" si="31"/>
        <v>0</v>
      </c>
      <c r="AB70" s="32">
        <f t="shared" ref="AB70:AB132" si="32">ROUNDUP(AC70*0.5,0)</f>
        <v>0</v>
      </c>
      <c r="AC70" s="27">
        <v>0</v>
      </c>
      <c r="AD70" s="26">
        <f t="shared" ref="AD70:AD131" si="33">ROUNDUP(AC70*1.5,0)</f>
        <v>0</v>
      </c>
      <c r="AE70" s="28"/>
      <c r="AF70" s="26">
        <f t="shared" ref="AF70:AH132" si="34">(AB70/9)*2</f>
        <v>0</v>
      </c>
      <c r="AG70" s="26">
        <f t="shared" si="34"/>
        <v>0</v>
      </c>
      <c r="AH70" s="29">
        <f t="shared" si="34"/>
        <v>0</v>
      </c>
      <c r="AI70" s="30">
        <f t="shared" ref="AI70:AK125" si="35">(AB70/9)*18</f>
        <v>0</v>
      </c>
      <c r="AJ70" s="30">
        <f t="shared" si="35"/>
        <v>0</v>
      </c>
      <c r="AK70" s="29">
        <f t="shared" si="35"/>
        <v>0</v>
      </c>
      <c r="AL70" s="30">
        <f t="shared" ref="AL70:AN125" si="36">(AB70/9)*24</f>
        <v>0</v>
      </c>
      <c r="AM70" s="30">
        <f t="shared" si="36"/>
        <v>0</v>
      </c>
      <c r="AN70" s="31">
        <f t="shared" si="36"/>
        <v>0</v>
      </c>
      <c r="AO70" s="12" t="s">
        <v>200</v>
      </c>
      <c r="AP70" s="12" t="s">
        <v>201</v>
      </c>
      <c r="AQ70" s="15" t="s">
        <v>202</v>
      </c>
    </row>
    <row r="71" spans="1:43" x14ac:dyDescent="0.25">
      <c r="A71" s="20" t="s">
        <v>203</v>
      </c>
      <c r="B71" s="26">
        <f t="shared" si="24"/>
        <v>5066</v>
      </c>
      <c r="C71" s="27">
        <v>10132</v>
      </c>
      <c r="D71" s="26">
        <f t="shared" si="23"/>
        <v>15198</v>
      </c>
      <c r="E71" s="28"/>
      <c r="F71" s="26">
        <f t="shared" si="22"/>
        <v>1125.7777777777778</v>
      </c>
      <c r="G71" s="26">
        <f t="shared" si="22"/>
        <v>2251.5555555555557</v>
      </c>
      <c r="H71" s="29">
        <f t="shared" si="22"/>
        <v>3377.3333333333335</v>
      </c>
      <c r="I71" s="30">
        <f t="shared" si="25"/>
        <v>10132</v>
      </c>
      <c r="J71" s="30">
        <f t="shared" si="25"/>
        <v>20264</v>
      </c>
      <c r="K71" s="29">
        <f t="shared" si="25"/>
        <v>30396</v>
      </c>
      <c r="L71" s="30">
        <f t="shared" si="26"/>
        <v>13509.333333333334</v>
      </c>
      <c r="M71" s="30">
        <f t="shared" si="26"/>
        <v>27018.666666666668</v>
      </c>
      <c r="N71" s="31">
        <f t="shared" si="26"/>
        <v>40528</v>
      </c>
      <c r="O71" s="26">
        <f t="shared" si="27"/>
        <v>5215</v>
      </c>
      <c r="P71" s="27">
        <v>10429</v>
      </c>
      <c r="Q71" s="26">
        <f t="shared" si="28"/>
        <v>15644</v>
      </c>
      <c r="R71" s="28"/>
      <c r="S71" s="26">
        <f t="shared" si="29"/>
        <v>1158.8888888888889</v>
      </c>
      <c r="T71" s="26">
        <f t="shared" si="29"/>
        <v>2317.5555555555557</v>
      </c>
      <c r="U71" s="29">
        <f t="shared" si="29"/>
        <v>3476.4444444444443</v>
      </c>
      <c r="V71" s="30">
        <f t="shared" si="30"/>
        <v>10430</v>
      </c>
      <c r="W71" s="30">
        <f t="shared" si="30"/>
        <v>20858</v>
      </c>
      <c r="X71" s="29">
        <f t="shared" si="30"/>
        <v>31288</v>
      </c>
      <c r="Y71" s="30">
        <f t="shared" si="31"/>
        <v>13906.666666666668</v>
      </c>
      <c r="Z71" s="30">
        <f t="shared" si="31"/>
        <v>27810.666666666668</v>
      </c>
      <c r="AA71" s="31">
        <f t="shared" si="31"/>
        <v>41717.333333333328</v>
      </c>
      <c r="AB71" s="32">
        <f t="shared" si="32"/>
        <v>5215</v>
      </c>
      <c r="AC71" s="27">
        <v>10429</v>
      </c>
      <c r="AD71" s="26">
        <f t="shared" si="33"/>
        <v>15644</v>
      </c>
      <c r="AE71" s="28"/>
      <c r="AF71" s="26">
        <f t="shared" si="34"/>
        <v>1158.8888888888889</v>
      </c>
      <c r="AG71" s="26">
        <f t="shared" si="34"/>
        <v>2317.5555555555557</v>
      </c>
      <c r="AH71" s="29">
        <f t="shared" si="34"/>
        <v>3476.4444444444443</v>
      </c>
      <c r="AI71" s="30">
        <f t="shared" si="35"/>
        <v>10430</v>
      </c>
      <c r="AJ71" s="30">
        <f t="shared" si="35"/>
        <v>20858</v>
      </c>
      <c r="AK71" s="29">
        <f t="shared" si="35"/>
        <v>31288</v>
      </c>
      <c r="AL71" s="30">
        <f t="shared" si="36"/>
        <v>13906.666666666668</v>
      </c>
      <c r="AM71" s="30">
        <f t="shared" si="36"/>
        <v>27810.666666666668</v>
      </c>
      <c r="AN71" s="31">
        <f t="shared" si="36"/>
        <v>41717.333333333328</v>
      </c>
      <c r="AO71" s="12"/>
      <c r="AP71" s="12" t="s">
        <v>204</v>
      </c>
      <c r="AQ71" s="15" t="s">
        <v>205</v>
      </c>
    </row>
    <row r="72" spans="1:43" x14ac:dyDescent="0.25">
      <c r="A72" s="20" t="s">
        <v>206</v>
      </c>
      <c r="B72" s="26">
        <f t="shared" si="24"/>
        <v>5066</v>
      </c>
      <c r="C72" s="27">
        <v>10132</v>
      </c>
      <c r="D72" s="26">
        <f t="shared" si="23"/>
        <v>15198</v>
      </c>
      <c r="E72" s="28"/>
      <c r="F72" s="26">
        <f t="shared" si="22"/>
        <v>1125.7777777777778</v>
      </c>
      <c r="G72" s="26">
        <f t="shared" si="22"/>
        <v>2251.5555555555557</v>
      </c>
      <c r="H72" s="29">
        <f t="shared" si="22"/>
        <v>3377.3333333333335</v>
      </c>
      <c r="I72" s="30">
        <f t="shared" si="25"/>
        <v>10132</v>
      </c>
      <c r="J72" s="30">
        <f t="shared" si="25"/>
        <v>20264</v>
      </c>
      <c r="K72" s="29">
        <f t="shared" si="25"/>
        <v>30396</v>
      </c>
      <c r="L72" s="30">
        <f t="shared" si="26"/>
        <v>13509.333333333334</v>
      </c>
      <c r="M72" s="30">
        <f t="shared" si="26"/>
        <v>27018.666666666668</v>
      </c>
      <c r="N72" s="31">
        <f t="shared" si="26"/>
        <v>40528</v>
      </c>
      <c r="O72" s="26">
        <f t="shared" si="27"/>
        <v>5066</v>
      </c>
      <c r="P72" s="27">
        <v>10132</v>
      </c>
      <c r="Q72" s="26">
        <f t="shared" si="28"/>
        <v>15198</v>
      </c>
      <c r="R72" s="28"/>
      <c r="S72" s="26">
        <f t="shared" si="29"/>
        <v>1125.7777777777778</v>
      </c>
      <c r="T72" s="26">
        <f t="shared" si="29"/>
        <v>2251.5555555555557</v>
      </c>
      <c r="U72" s="29">
        <f t="shared" si="29"/>
        <v>3377.3333333333335</v>
      </c>
      <c r="V72" s="30">
        <f t="shared" si="30"/>
        <v>10132</v>
      </c>
      <c r="W72" s="30">
        <f t="shared" si="30"/>
        <v>20264</v>
      </c>
      <c r="X72" s="29">
        <f t="shared" si="30"/>
        <v>30396</v>
      </c>
      <c r="Y72" s="30">
        <f t="shared" si="31"/>
        <v>13509.333333333334</v>
      </c>
      <c r="Z72" s="30">
        <f t="shared" si="31"/>
        <v>27018.666666666668</v>
      </c>
      <c r="AA72" s="31">
        <f t="shared" si="31"/>
        <v>40528</v>
      </c>
      <c r="AB72" s="32">
        <f t="shared" si="32"/>
        <v>5066</v>
      </c>
      <c r="AC72" s="27">
        <v>10132</v>
      </c>
      <c r="AD72" s="26">
        <f t="shared" si="33"/>
        <v>15198</v>
      </c>
      <c r="AE72" s="28"/>
      <c r="AF72" s="26">
        <f t="shared" si="34"/>
        <v>1125.7777777777778</v>
      </c>
      <c r="AG72" s="26">
        <f t="shared" si="34"/>
        <v>2251.5555555555557</v>
      </c>
      <c r="AH72" s="29">
        <f t="shared" si="34"/>
        <v>3377.3333333333335</v>
      </c>
      <c r="AI72" s="30">
        <f t="shared" si="35"/>
        <v>10132</v>
      </c>
      <c r="AJ72" s="30">
        <f t="shared" si="35"/>
        <v>20264</v>
      </c>
      <c r="AK72" s="29">
        <f t="shared" si="35"/>
        <v>30396</v>
      </c>
      <c r="AL72" s="30">
        <f t="shared" si="36"/>
        <v>13509.333333333334</v>
      </c>
      <c r="AM72" s="30">
        <f t="shared" si="36"/>
        <v>27018.666666666668</v>
      </c>
      <c r="AN72" s="31">
        <f t="shared" si="36"/>
        <v>40528</v>
      </c>
      <c r="AO72" s="12"/>
      <c r="AP72" s="12" t="s">
        <v>207</v>
      </c>
      <c r="AQ72" s="15" t="s">
        <v>208</v>
      </c>
    </row>
    <row r="73" spans="1:43" ht="30" x14ac:dyDescent="0.25">
      <c r="A73" s="20" t="s">
        <v>209</v>
      </c>
      <c r="B73" s="26">
        <f t="shared" si="24"/>
        <v>0</v>
      </c>
      <c r="C73" s="27">
        <v>0</v>
      </c>
      <c r="D73" s="26">
        <f t="shared" si="23"/>
        <v>0</v>
      </c>
      <c r="E73" s="28"/>
      <c r="F73" s="26">
        <f t="shared" si="22"/>
        <v>0</v>
      </c>
      <c r="G73" s="26">
        <f t="shared" si="22"/>
        <v>0</v>
      </c>
      <c r="H73" s="29">
        <f t="shared" si="22"/>
        <v>0</v>
      </c>
      <c r="I73" s="30">
        <f t="shared" si="25"/>
        <v>0</v>
      </c>
      <c r="J73" s="30">
        <f t="shared" si="25"/>
        <v>0</v>
      </c>
      <c r="K73" s="29">
        <f t="shared" si="25"/>
        <v>0</v>
      </c>
      <c r="L73" s="30">
        <f t="shared" si="26"/>
        <v>0</v>
      </c>
      <c r="M73" s="30">
        <f t="shared" si="26"/>
        <v>0</v>
      </c>
      <c r="N73" s="31">
        <f t="shared" si="26"/>
        <v>0</v>
      </c>
      <c r="O73" s="26">
        <f t="shared" si="27"/>
        <v>0</v>
      </c>
      <c r="P73" s="27">
        <v>0</v>
      </c>
      <c r="Q73" s="26">
        <f t="shared" si="28"/>
        <v>0</v>
      </c>
      <c r="R73" s="28"/>
      <c r="S73" s="26">
        <f t="shared" si="29"/>
        <v>0</v>
      </c>
      <c r="T73" s="26">
        <f t="shared" si="29"/>
        <v>0</v>
      </c>
      <c r="U73" s="29">
        <f t="shared" si="29"/>
        <v>0</v>
      </c>
      <c r="V73" s="30">
        <f t="shared" si="30"/>
        <v>0</v>
      </c>
      <c r="W73" s="30">
        <f t="shared" si="30"/>
        <v>0</v>
      </c>
      <c r="X73" s="29">
        <f t="shared" si="30"/>
        <v>0</v>
      </c>
      <c r="Y73" s="30">
        <f t="shared" si="31"/>
        <v>0</v>
      </c>
      <c r="Z73" s="30">
        <f t="shared" si="31"/>
        <v>0</v>
      </c>
      <c r="AA73" s="31">
        <f t="shared" si="31"/>
        <v>0</v>
      </c>
      <c r="AB73" s="32">
        <f t="shared" si="32"/>
        <v>0</v>
      </c>
      <c r="AC73" s="27">
        <v>0</v>
      </c>
      <c r="AD73" s="26">
        <f t="shared" si="33"/>
        <v>0</v>
      </c>
      <c r="AE73" s="28"/>
      <c r="AF73" s="26">
        <f t="shared" si="34"/>
        <v>0</v>
      </c>
      <c r="AG73" s="26">
        <f t="shared" si="34"/>
        <v>0</v>
      </c>
      <c r="AH73" s="29">
        <f t="shared" si="34"/>
        <v>0</v>
      </c>
      <c r="AI73" s="30">
        <f t="shared" si="35"/>
        <v>0</v>
      </c>
      <c r="AJ73" s="30">
        <f t="shared" si="35"/>
        <v>0</v>
      </c>
      <c r="AK73" s="29">
        <f t="shared" si="35"/>
        <v>0</v>
      </c>
      <c r="AL73" s="30">
        <f t="shared" si="36"/>
        <v>0</v>
      </c>
      <c r="AM73" s="30">
        <f t="shared" si="36"/>
        <v>0</v>
      </c>
      <c r="AN73" s="31">
        <f t="shared" si="36"/>
        <v>0</v>
      </c>
      <c r="AO73" s="12" t="s">
        <v>210</v>
      </c>
      <c r="AP73" s="12" t="s">
        <v>211</v>
      </c>
      <c r="AQ73" s="15" t="s">
        <v>212</v>
      </c>
    </row>
    <row r="74" spans="1:43" ht="30" x14ac:dyDescent="0.25">
      <c r="A74" s="20" t="s">
        <v>213</v>
      </c>
      <c r="B74" s="26">
        <f t="shared" si="24"/>
        <v>5066</v>
      </c>
      <c r="C74" s="27">
        <v>10132</v>
      </c>
      <c r="D74" s="26">
        <f t="shared" si="23"/>
        <v>15198</v>
      </c>
      <c r="E74" s="28"/>
      <c r="F74" s="26">
        <f t="shared" si="22"/>
        <v>1125.7777777777778</v>
      </c>
      <c r="G74" s="26">
        <f t="shared" si="22"/>
        <v>2251.5555555555557</v>
      </c>
      <c r="H74" s="29">
        <f t="shared" si="22"/>
        <v>3377.3333333333335</v>
      </c>
      <c r="I74" s="30">
        <f t="shared" si="25"/>
        <v>10132</v>
      </c>
      <c r="J74" s="30">
        <f t="shared" si="25"/>
        <v>20264</v>
      </c>
      <c r="K74" s="29">
        <f t="shared" si="25"/>
        <v>30396</v>
      </c>
      <c r="L74" s="30">
        <f t="shared" si="26"/>
        <v>13509.333333333334</v>
      </c>
      <c r="M74" s="30">
        <f t="shared" si="26"/>
        <v>27018.666666666668</v>
      </c>
      <c r="N74" s="31">
        <f t="shared" si="26"/>
        <v>40528</v>
      </c>
      <c r="O74" s="26">
        <f t="shared" si="27"/>
        <v>5066</v>
      </c>
      <c r="P74" s="27">
        <v>10132</v>
      </c>
      <c r="Q74" s="26">
        <f t="shared" si="28"/>
        <v>15198</v>
      </c>
      <c r="R74" s="28"/>
      <c r="S74" s="26">
        <f t="shared" si="29"/>
        <v>1125.7777777777778</v>
      </c>
      <c r="T74" s="26">
        <f t="shared" si="29"/>
        <v>2251.5555555555557</v>
      </c>
      <c r="U74" s="29">
        <f t="shared" si="29"/>
        <v>3377.3333333333335</v>
      </c>
      <c r="V74" s="30">
        <f t="shared" si="30"/>
        <v>10132</v>
      </c>
      <c r="W74" s="30">
        <f t="shared" si="30"/>
        <v>20264</v>
      </c>
      <c r="X74" s="29">
        <f t="shared" si="30"/>
        <v>30396</v>
      </c>
      <c r="Y74" s="30">
        <f t="shared" si="31"/>
        <v>13509.333333333334</v>
      </c>
      <c r="Z74" s="30">
        <f t="shared" si="31"/>
        <v>27018.666666666668</v>
      </c>
      <c r="AA74" s="31">
        <f t="shared" si="31"/>
        <v>40528</v>
      </c>
      <c r="AB74" s="32">
        <f t="shared" si="32"/>
        <v>5066</v>
      </c>
      <c r="AC74" s="27">
        <v>10132</v>
      </c>
      <c r="AD74" s="26">
        <f t="shared" si="33"/>
        <v>15198</v>
      </c>
      <c r="AE74" s="28"/>
      <c r="AF74" s="26">
        <f t="shared" si="34"/>
        <v>1125.7777777777778</v>
      </c>
      <c r="AG74" s="26">
        <f t="shared" si="34"/>
        <v>2251.5555555555557</v>
      </c>
      <c r="AH74" s="29">
        <f t="shared" si="34"/>
        <v>3377.3333333333335</v>
      </c>
      <c r="AI74" s="30">
        <f t="shared" si="35"/>
        <v>10132</v>
      </c>
      <c r="AJ74" s="30">
        <f t="shared" si="35"/>
        <v>20264</v>
      </c>
      <c r="AK74" s="29">
        <f t="shared" si="35"/>
        <v>30396</v>
      </c>
      <c r="AL74" s="30">
        <f t="shared" si="36"/>
        <v>13509.333333333334</v>
      </c>
      <c r="AM74" s="30">
        <f t="shared" si="36"/>
        <v>27018.666666666668</v>
      </c>
      <c r="AN74" s="31">
        <f t="shared" si="36"/>
        <v>40528</v>
      </c>
      <c r="AO74" s="12"/>
      <c r="AP74" s="12" t="s">
        <v>214</v>
      </c>
      <c r="AQ74" s="15" t="s">
        <v>215</v>
      </c>
    </row>
    <row r="75" spans="1:43" x14ac:dyDescent="0.25">
      <c r="A75" s="20" t="s">
        <v>216</v>
      </c>
      <c r="B75" s="26">
        <f t="shared" si="24"/>
        <v>5175</v>
      </c>
      <c r="C75" s="27">
        <v>10350</v>
      </c>
      <c r="D75" s="26">
        <f t="shared" si="23"/>
        <v>15525</v>
      </c>
      <c r="E75" s="28"/>
      <c r="F75" s="26">
        <f t="shared" si="22"/>
        <v>1150</v>
      </c>
      <c r="G75" s="26">
        <f t="shared" si="22"/>
        <v>2300</v>
      </c>
      <c r="H75" s="29">
        <f t="shared" si="22"/>
        <v>3450</v>
      </c>
      <c r="I75" s="30">
        <f t="shared" si="25"/>
        <v>10350</v>
      </c>
      <c r="J75" s="30">
        <f t="shared" si="25"/>
        <v>20700</v>
      </c>
      <c r="K75" s="29">
        <f t="shared" si="25"/>
        <v>31050</v>
      </c>
      <c r="L75" s="30">
        <f t="shared" si="26"/>
        <v>13800</v>
      </c>
      <c r="M75" s="30">
        <f t="shared" si="26"/>
        <v>27600</v>
      </c>
      <c r="N75" s="31">
        <f t="shared" si="26"/>
        <v>41400</v>
      </c>
      <c r="O75" s="26">
        <f t="shared" si="27"/>
        <v>5175</v>
      </c>
      <c r="P75" s="27">
        <v>10350</v>
      </c>
      <c r="Q75" s="26">
        <f t="shared" si="28"/>
        <v>15525</v>
      </c>
      <c r="R75" s="28"/>
      <c r="S75" s="26">
        <f t="shared" si="29"/>
        <v>1150</v>
      </c>
      <c r="T75" s="26">
        <f t="shared" si="29"/>
        <v>2300</v>
      </c>
      <c r="U75" s="29">
        <f t="shared" si="29"/>
        <v>3450</v>
      </c>
      <c r="V75" s="30">
        <f t="shared" si="30"/>
        <v>10350</v>
      </c>
      <c r="W75" s="30">
        <f t="shared" si="30"/>
        <v>20700</v>
      </c>
      <c r="X75" s="29">
        <f t="shared" si="30"/>
        <v>31050</v>
      </c>
      <c r="Y75" s="30">
        <f t="shared" si="31"/>
        <v>13800</v>
      </c>
      <c r="Z75" s="30">
        <f t="shared" si="31"/>
        <v>27600</v>
      </c>
      <c r="AA75" s="31">
        <f t="shared" si="31"/>
        <v>41400</v>
      </c>
      <c r="AB75" s="32">
        <f t="shared" si="32"/>
        <v>0</v>
      </c>
      <c r="AC75" s="27">
        <v>0</v>
      </c>
      <c r="AD75" s="26">
        <f t="shared" si="33"/>
        <v>0</v>
      </c>
      <c r="AE75" s="28"/>
      <c r="AF75" s="26">
        <f t="shared" si="34"/>
        <v>0</v>
      </c>
      <c r="AG75" s="26">
        <f t="shared" si="34"/>
        <v>0</v>
      </c>
      <c r="AH75" s="29">
        <f t="shared" si="34"/>
        <v>0</v>
      </c>
      <c r="AI75" s="30">
        <f t="shared" si="35"/>
        <v>0</v>
      </c>
      <c r="AJ75" s="30">
        <f t="shared" si="35"/>
        <v>0</v>
      </c>
      <c r="AK75" s="29">
        <f t="shared" si="35"/>
        <v>0</v>
      </c>
      <c r="AL75" s="30">
        <f t="shared" si="36"/>
        <v>0</v>
      </c>
      <c r="AM75" s="30">
        <f t="shared" si="36"/>
        <v>0</v>
      </c>
      <c r="AN75" s="31">
        <f t="shared" si="36"/>
        <v>0</v>
      </c>
      <c r="AO75" s="12" t="s">
        <v>187</v>
      </c>
      <c r="AP75" s="12" t="s">
        <v>107</v>
      </c>
      <c r="AQ75" s="15" t="s">
        <v>108</v>
      </c>
    </row>
    <row r="76" spans="1:43" ht="30" x14ac:dyDescent="0.25">
      <c r="A76" s="20" t="s">
        <v>217</v>
      </c>
      <c r="B76" s="26">
        <f t="shared" si="24"/>
        <v>5175</v>
      </c>
      <c r="C76" s="27">
        <v>10350</v>
      </c>
      <c r="D76" s="26">
        <f t="shared" si="23"/>
        <v>15525</v>
      </c>
      <c r="E76" s="28"/>
      <c r="F76" s="26">
        <f t="shared" si="22"/>
        <v>1150</v>
      </c>
      <c r="G76" s="26">
        <f t="shared" si="22"/>
        <v>2300</v>
      </c>
      <c r="H76" s="29">
        <f t="shared" si="22"/>
        <v>3450</v>
      </c>
      <c r="I76" s="30">
        <f t="shared" si="25"/>
        <v>10350</v>
      </c>
      <c r="J76" s="30">
        <f t="shared" si="25"/>
        <v>20700</v>
      </c>
      <c r="K76" s="29">
        <f t="shared" si="25"/>
        <v>31050</v>
      </c>
      <c r="L76" s="30">
        <f t="shared" si="26"/>
        <v>13800</v>
      </c>
      <c r="M76" s="30">
        <f t="shared" si="26"/>
        <v>27600</v>
      </c>
      <c r="N76" s="31">
        <f t="shared" si="26"/>
        <v>41400</v>
      </c>
      <c r="O76" s="26">
        <f t="shared" si="27"/>
        <v>5175</v>
      </c>
      <c r="P76" s="27">
        <v>10350</v>
      </c>
      <c r="Q76" s="26">
        <f t="shared" si="28"/>
        <v>15525</v>
      </c>
      <c r="R76" s="28"/>
      <c r="S76" s="26">
        <f t="shared" si="29"/>
        <v>1150</v>
      </c>
      <c r="T76" s="26">
        <f t="shared" si="29"/>
        <v>2300</v>
      </c>
      <c r="U76" s="29">
        <f t="shared" si="29"/>
        <v>3450</v>
      </c>
      <c r="V76" s="30">
        <f t="shared" si="30"/>
        <v>10350</v>
      </c>
      <c r="W76" s="30">
        <f t="shared" si="30"/>
        <v>20700</v>
      </c>
      <c r="X76" s="29">
        <f t="shared" si="30"/>
        <v>31050</v>
      </c>
      <c r="Y76" s="30">
        <f t="shared" si="31"/>
        <v>13800</v>
      </c>
      <c r="Z76" s="30">
        <f t="shared" si="31"/>
        <v>27600</v>
      </c>
      <c r="AA76" s="31">
        <f t="shared" si="31"/>
        <v>41400</v>
      </c>
      <c r="AB76" s="32">
        <f t="shared" si="32"/>
        <v>5175</v>
      </c>
      <c r="AC76" s="27">
        <v>10350</v>
      </c>
      <c r="AD76" s="26">
        <f t="shared" si="33"/>
        <v>15525</v>
      </c>
      <c r="AE76" s="28"/>
      <c r="AF76" s="26">
        <f t="shared" si="34"/>
        <v>1150</v>
      </c>
      <c r="AG76" s="26">
        <f t="shared" si="34"/>
        <v>2300</v>
      </c>
      <c r="AH76" s="29">
        <f t="shared" si="34"/>
        <v>3450</v>
      </c>
      <c r="AI76" s="30">
        <f t="shared" si="35"/>
        <v>10350</v>
      </c>
      <c r="AJ76" s="30">
        <f t="shared" si="35"/>
        <v>20700</v>
      </c>
      <c r="AK76" s="29">
        <f t="shared" si="35"/>
        <v>31050</v>
      </c>
      <c r="AL76" s="30">
        <f t="shared" si="36"/>
        <v>13800</v>
      </c>
      <c r="AM76" s="30">
        <f t="shared" si="36"/>
        <v>27600</v>
      </c>
      <c r="AN76" s="31">
        <f t="shared" si="36"/>
        <v>41400</v>
      </c>
      <c r="AO76" s="12"/>
      <c r="AP76" s="12" t="s">
        <v>218</v>
      </c>
      <c r="AQ76" s="15" t="s">
        <v>219</v>
      </c>
    </row>
    <row r="77" spans="1:43" x14ac:dyDescent="0.25">
      <c r="A77" s="20" t="s">
        <v>220</v>
      </c>
      <c r="B77" s="26">
        <f t="shared" si="24"/>
        <v>0</v>
      </c>
      <c r="C77" s="27">
        <v>0</v>
      </c>
      <c r="D77" s="26">
        <f t="shared" si="23"/>
        <v>0</v>
      </c>
      <c r="E77" s="28"/>
      <c r="F77" s="26">
        <f t="shared" si="22"/>
        <v>0</v>
      </c>
      <c r="G77" s="26">
        <f t="shared" si="22"/>
        <v>0</v>
      </c>
      <c r="H77" s="29">
        <f t="shared" si="22"/>
        <v>0</v>
      </c>
      <c r="I77" s="30">
        <f t="shared" si="25"/>
        <v>0</v>
      </c>
      <c r="J77" s="30">
        <f t="shared" si="25"/>
        <v>0</v>
      </c>
      <c r="K77" s="29">
        <f t="shared" si="25"/>
        <v>0</v>
      </c>
      <c r="L77" s="30">
        <f t="shared" si="26"/>
        <v>0</v>
      </c>
      <c r="M77" s="30">
        <f t="shared" si="26"/>
        <v>0</v>
      </c>
      <c r="N77" s="31">
        <f t="shared" si="26"/>
        <v>0</v>
      </c>
      <c r="O77" s="26">
        <f t="shared" si="27"/>
        <v>0</v>
      </c>
      <c r="P77" s="27">
        <v>0</v>
      </c>
      <c r="Q77" s="26">
        <f t="shared" si="28"/>
        <v>0</v>
      </c>
      <c r="R77" s="28"/>
      <c r="S77" s="26">
        <f t="shared" si="29"/>
        <v>0</v>
      </c>
      <c r="T77" s="26">
        <f t="shared" si="29"/>
        <v>0</v>
      </c>
      <c r="U77" s="29">
        <f t="shared" si="29"/>
        <v>0</v>
      </c>
      <c r="V77" s="30">
        <f t="shared" si="30"/>
        <v>0</v>
      </c>
      <c r="W77" s="30">
        <f t="shared" si="30"/>
        <v>0</v>
      </c>
      <c r="X77" s="29">
        <f t="shared" si="30"/>
        <v>0</v>
      </c>
      <c r="Y77" s="30">
        <f t="shared" si="31"/>
        <v>0</v>
      </c>
      <c r="Z77" s="30">
        <f t="shared" si="31"/>
        <v>0</v>
      </c>
      <c r="AA77" s="31">
        <f t="shared" si="31"/>
        <v>0</v>
      </c>
      <c r="AB77" s="32">
        <f t="shared" si="32"/>
        <v>0</v>
      </c>
      <c r="AC77" s="27">
        <v>0</v>
      </c>
      <c r="AD77" s="26">
        <f t="shared" si="33"/>
        <v>0</v>
      </c>
      <c r="AE77" s="28"/>
      <c r="AF77" s="26">
        <f t="shared" si="34"/>
        <v>0</v>
      </c>
      <c r="AG77" s="26">
        <f t="shared" si="34"/>
        <v>0</v>
      </c>
      <c r="AH77" s="29">
        <f t="shared" si="34"/>
        <v>0</v>
      </c>
      <c r="AI77" s="30">
        <f t="shared" si="35"/>
        <v>0</v>
      </c>
      <c r="AJ77" s="30">
        <f t="shared" si="35"/>
        <v>0</v>
      </c>
      <c r="AK77" s="29">
        <f t="shared" si="35"/>
        <v>0</v>
      </c>
      <c r="AL77" s="30">
        <f t="shared" si="36"/>
        <v>0</v>
      </c>
      <c r="AM77" s="30">
        <f t="shared" si="36"/>
        <v>0</v>
      </c>
      <c r="AN77" s="31">
        <f t="shared" si="36"/>
        <v>0</v>
      </c>
      <c r="AO77" s="12" t="s">
        <v>221</v>
      </c>
      <c r="AP77" s="12" t="s">
        <v>91</v>
      </c>
      <c r="AQ77" s="15" t="s">
        <v>92</v>
      </c>
    </row>
    <row r="78" spans="1:43" x14ac:dyDescent="0.25">
      <c r="A78" s="20" t="s">
        <v>222</v>
      </c>
      <c r="B78" s="26">
        <f t="shared" si="24"/>
        <v>5066</v>
      </c>
      <c r="C78" s="27">
        <v>10132</v>
      </c>
      <c r="D78" s="26">
        <f t="shared" si="23"/>
        <v>15198</v>
      </c>
      <c r="E78" s="28"/>
      <c r="F78" s="26">
        <f t="shared" si="22"/>
        <v>1125.7777777777778</v>
      </c>
      <c r="G78" s="26">
        <f t="shared" si="22"/>
        <v>2251.5555555555557</v>
      </c>
      <c r="H78" s="29">
        <f t="shared" si="22"/>
        <v>3377.3333333333335</v>
      </c>
      <c r="I78" s="30">
        <f t="shared" si="25"/>
        <v>10132</v>
      </c>
      <c r="J78" s="30">
        <f t="shared" si="25"/>
        <v>20264</v>
      </c>
      <c r="K78" s="29">
        <f t="shared" si="25"/>
        <v>30396</v>
      </c>
      <c r="L78" s="30">
        <f t="shared" si="26"/>
        <v>13509.333333333334</v>
      </c>
      <c r="M78" s="30">
        <f t="shared" si="26"/>
        <v>27018.666666666668</v>
      </c>
      <c r="N78" s="31">
        <f t="shared" si="26"/>
        <v>40528</v>
      </c>
      <c r="O78" s="26">
        <f t="shared" si="27"/>
        <v>5144</v>
      </c>
      <c r="P78" s="27">
        <v>10287</v>
      </c>
      <c r="Q78" s="26">
        <f t="shared" si="28"/>
        <v>15431</v>
      </c>
      <c r="R78" s="28"/>
      <c r="S78" s="26">
        <f t="shared" si="29"/>
        <v>1143.1111111111111</v>
      </c>
      <c r="T78" s="26">
        <f t="shared" si="29"/>
        <v>2286</v>
      </c>
      <c r="U78" s="29">
        <f t="shared" si="29"/>
        <v>3429.1111111111113</v>
      </c>
      <c r="V78" s="30">
        <f t="shared" si="30"/>
        <v>10288</v>
      </c>
      <c r="W78" s="30">
        <f t="shared" si="30"/>
        <v>20574</v>
      </c>
      <c r="X78" s="29">
        <f t="shared" si="30"/>
        <v>30862</v>
      </c>
      <c r="Y78" s="30">
        <f t="shared" si="31"/>
        <v>13717.333333333332</v>
      </c>
      <c r="Z78" s="30">
        <f t="shared" si="31"/>
        <v>27432</v>
      </c>
      <c r="AA78" s="31">
        <f t="shared" si="31"/>
        <v>41149.333333333336</v>
      </c>
      <c r="AB78" s="32">
        <f t="shared" si="32"/>
        <v>5144</v>
      </c>
      <c r="AC78" s="27">
        <v>10287</v>
      </c>
      <c r="AD78" s="26">
        <f t="shared" si="33"/>
        <v>15431</v>
      </c>
      <c r="AE78" s="28"/>
      <c r="AF78" s="26">
        <f t="shared" si="34"/>
        <v>1143.1111111111111</v>
      </c>
      <c r="AG78" s="26">
        <f t="shared" si="34"/>
        <v>2286</v>
      </c>
      <c r="AH78" s="29">
        <f t="shared" si="34"/>
        <v>3429.1111111111113</v>
      </c>
      <c r="AI78" s="30">
        <f t="shared" si="35"/>
        <v>10288</v>
      </c>
      <c r="AJ78" s="30">
        <f t="shared" si="35"/>
        <v>20574</v>
      </c>
      <c r="AK78" s="29">
        <f t="shared" si="35"/>
        <v>30862</v>
      </c>
      <c r="AL78" s="30">
        <f t="shared" si="36"/>
        <v>13717.333333333332</v>
      </c>
      <c r="AM78" s="30">
        <f t="shared" si="36"/>
        <v>27432</v>
      </c>
      <c r="AN78" s="31">
        <f t="shared" si="36"/>
        <v>41149.333333333336</v>
      </c>
      <c r="AO78" s="12"/>
      <c r="AP78" s="12" t="s">
        <v>223</v>
      </c>
      <c r="AQ78" s="15" t="s">
        <v>224</v>
      </c>
    </row>
    <row r="79" spans="1:43" x14ac:dyDescent="0.25">
      <c r="A79" s="20" t="s">
        <v>225</v>
      </c>
      <c r="B79" s="26">
        <f t="shared" si="24"/>
        <v>5066</v>
      </c>
      <c r="C79" s="27">
        <v>10132</v>
      </c>
      <c r="D79" s="26">
        <f t="shared" si="23"/>
        <v>15198</v>
      </c>
      <c r="E79" s="28"/>
      <c r="F79" s="26">
        <f t="shared" si="22"/>
        <v>1125.7777777777778</v>
      </c>
      <c r="G79" s="26">
        <f t="shared" si="22"/>
        <v>2251.5555555555557</v>
      </c>
      <c r="H79" s="29">
        <f t="shared" si="22"/>
        <v>3377.3333333333335</v>
      </c>
      <c r="I79" s="30">
        <f t="shared" si="25"/>
        <v>10132</v>
      </c>
      <c r="J79" s="30">
        <f t="shared" si="25"/>
        <v>20264</v>
      </c>
      <c r="K79" s="29">
        <f t="shared" si="25"/>
        <v>30396</v>
      </c>
      <c r="L79" s="30">
        <f t="shared" si="26"/>
        <v>13509.333333333334</v>
      </c>
      <c r="M79" s="30">
        <f t="shared" si="26"/>
        <v>27018.666666666668</v>
      </c>
      <c r="N79" s="31">
        <f t="shared" si="26"/>
        <v>40528</v>
      </c>
      <c r="O79" s="26">
        <f t="shared" si="27"/>
        <v>0</v>
      </c>
      <c r="P79" s="27">
        <v>0</v>
      </c>
      <c r="Q79" s="26">
        <f t="shared" si="28"/>
        <v>0</v>
      </c>
      <c r="R79" s="28"/>
      <c r="S79" s="26">
        <f t="shared" si="29"/>
        <v>0</v>
      </c>
      <c r="T79" s="26">
        <f t="shared" si="29"/>
        <v>0</v>
      </c>
      <c r="U79" s="29">
        <f t="shared" si="29"/>
        <v>0</v>
      </c>
      <c r="V79" s="30">
        <f t="shared" si="30"/>
        <v>0</v>
      </c>
      <c r="W79" s="30">
        <f t="shared" si="30"/>
        <v>0</v>
      </c>
      <c r="X79" s="29">
        <f t="shared" si="30"/>
        <v>0</v>
      </c>
      <c r="Y79" s="30">
        <f t="shared" si="31"/>
        <v>0</v>
      </c>
      <c r="Z79" s="30">
        <f t="shared" si="31"/>
        <v>0</v>
      </c>
      <c r="AA79" s="31">
        <f t="shared" si="31"/>
        <v>0</v>
      </c>
      <c r="AB79" s="32">
        <f t="shared" si="32"/>
        <v>0</v>
      </c>
      <c r="AC79" s="27">
        <v>0</v>
      </c>
      <c r="AD79" s="26">
        <f t="shared" si="33"/>
        <v>0</v>
      </c>
      <c r="AE79" s="28"/>
      <c r="AF79" s="26">
        <f t="shared" si="34"/>
        <v>0</v>
      </c>
      <c r="AG79" s="26">
        <f t="shared" si="34"/>
        <v>0</v>
      </c>
      <c r="AH79" s="29">
        <f t="shared" si="34"/>
        <v>0</v>
      </c>
      <c r="AI79" s="30">
        <f t="shared" si="35"/>
        <v>0</v>
      </c>
      <c r="AJ79" s="30">
        <f t="shared" si="35"/>
        <v>0</v>
      </c>
      <c r="AK79" s="29">
        <f t="shared" si="35"/>
        <v>0</v>
      </c>
      <c r="AL79" s="30">
        <f t="shared" si="36"/>
        <v>0</v>
      </c>
      <c r="AM79" s="30">
        <f t="shared" si="36"/>
        <v>0</v>
      </c>
      <c r="AN79" s="31">
        <f t="shared" si="36"/>
        <v>0</v>
      </c>
      <c r="AO79" s="12" t="s">
        <v>40</v>
      </c>
      <c r="AP79" s="12" t="s">
        <v>41</v>
      </c>
      <c r="AQ79" s="15" t="s">
        <v>42</v>
      </c>
    </row>
    <row r="80" spans="1:43" x14ac:dyDescent="0.25">
      <c r="A80" s="20" t="s">
        <v>226</v>
      </c>
      <c r="B80" s="26">
        <f t="shared" si="24"/>
        <v>0</v>
      </c>
      <c r="C80" s="27">
        <v>0</v>
      </c>
      <c r="D80" s="26">
        <f t="shared" si="23"/>
        <v>0</v>
      </c>
      <c r="E80" s="28"/>
      <c r="F80" s="26">
        <f t="shared" si="22"/>
        <v>0</v>
      </c>
      <c r="G80" s="26">
        <f t="shared" si="22"/>
        <v>0</v>
      </c>
      <c r="H80" s="29">
        <f t="shared" si="22"/>
        <v>0</v>
      </c>
      <c r="I80" s="30">
        <f t="shared" si="25"/>
        <v>0</v>
      </c>
      <c r="J80" s="30">
        <f t="shared" si="25"/>
        <v>0</v>
      </c>
      <c r="K80" s="29">
        <f t="shared" si="25"/>
        <v>0</v>
      </c>
      <c r="L80" s="30">
        <f t="shared" si="26"/>
        <v>0</v>
      </c>
      <c r="M80" s="30">
        <f t="shared" si="26"/>
        <v>0</v>
      </c>
      <c r="N80" s="31">
        <f t="shared" si="26"/>
        <v>0</v>
      </c>
      <c r="O80" s="26">
        <f t="shared" si="27"/>
        <v>5066</v>
      </c>
      <c r="P80" s="27">
        <v>10132</v>
      </c>
      <c r="Q80" s="26">
        <f t="shared" si="28"/>
        <v>15198</v>
      </c>
      <c r="R80" s="28"/>
      <c r="S80" s="26">
        <f t="shared" si="29"/>
        <v>1125.7777777777778</v>
      </c>
      <c r="T80" s="26">
        <f t="shared" si="29"/>
        <v>2251.5555555555557</v>
      </c>
      <c r="U80" s="29">
        <f t="shared" si="29"/>
        <v>3377.3333333333335</v>
      </c>
      <c r="V80" s="30">
        <f t="shared" si="30"/>
        <v>10132</v>
      </c>
      <c r="W80" s="30">
        <f t="shared" si="30"/>
        <v>20264</v>
      </c>
      <c r="X80" s="29">
        <f t="shared" si="30"/>
        <v>30396</v>
      </c>
      <c r="Y80" s="30">
        <f t="shared" si="31"/>
        <v>13509.333333333334</v>
      </c>
      <c r="Z80" s="30">
        <f t="shared" si="31"/>
        <v>27018.666666666668</v>
      </c>
      <c r="AA80" s="31">
        <f t="shared" si="31"/>
        <v>40528</v>
      </c>
      <c r="AB80" s="32">
        <f t="shared" si="32"/>
        <v>5066</v>
      </c>
      <c r="AC80" s="27">
        <v>10132</v>
      </c>
      <c r="AD80" s="26">
        <f t="shared" si="33"/>
        <v>15198</v>
      </c>
      <c r="AE80" s="28"/>
      <c r="AF80" s="26">
        <f t="shared" si="34"/>
        <v>1125.7777777777778</v>
      </c>
      <c r="AG80" s="26">
        <f t="shared" si="34"/>
        <v>2251.5555555555557</v>
      </c>
      <c r="AH80" s="29">
        <f t="shared" si="34"/>
        <v>3377.3333333333335</v>
      </c>
      <c r="AI80" s="30">
        <f t="shared" si="35"/>
        <v>10132</v>
      </c>
      <c r="AJ80" s="30">
        <f t="shared" si="35"/>
        <v>20264</v>
      </c>
      <c r="AK80" s="29">
        <f t="shared" si="35"/>
        <v>30396</v>
      </c>
      <c r="AL80" s="30">
        <f t="shared" si="36"/>
        <v>13509.333333333334</v>
      </c>
      <c r="AM80" s="30">
        <f t="shared" si="36"/>
        <v>27018.666666666668</v>
      </c>
      <c r="AN80" s="31">
        <f t="shared" si="36"/>
        <v>40528</v>
      </c>
      <c r="AO80" s="12"/>
      <c r="AP80" s="12" t="s">
        <v>66</v>
      </c>
      <c r="AQ80" s="15" t="s">
        <v>67</v>
      </c>
    </row>
    <row r="81" spans="1:43" x14ac:dyDescent="0.25">
      <c r="A81" s="20" t="s">
        <v>227</v>
      </c>
      <c r="B81" s="26">
        <f t="shared" si="24"/>
        <v>0</v>
      </c>
      <c r="C81" s="27">
        <v>0</v>
      </c>
      <c r="D81" s="26">
        <f t="shared" si="23"/>
        <v>0</v>
      </c>
      <c r="E81" s="28"/>
      <c r="F81" s="26">
        <f t="shared" si="22"/>
        <v>0</v>
      </c>
      <c r="G81" s="26">
        <f t="shared" si="22"/>
        <v>0</v>
      </c>
      <c r="H81" s="29">
        <f t="shared" si="22"/>
        <v>0</v>
      </c>
      <c r="I81" s="30">
        <f t="shared" si="25"/>
        <v>0</v>
      </c>
      <c r="J81" s="30">
        <f t="shared" si="25"/>
        <v>0</v>
      </c>
      <c r="K81" s="29">
        <f t="shared" si="25"/>
        <v>0</v>
      </c>
      <c r="L81" s="30">
        <f t="shared" si="26"/>
        <v>0</v>
      </c>
      <c r="M81" s="30">
        <f t="shared" si="26"/>
        <v>0</v>
      </c>
      <c r="N81" s="31">
        <f t="shared" si="26"/>
        <v>0</v>
      </c>
      <c r="O81" s="26">
        <f t="shared" si="27"/>
        <v>0</v>
      </c>
      <c r="P81" s="27">
        <v>0</v>
      </c>
      <c r="Q81" s="26">
        <f t="shared" si="28"/>
        <v>0</v>
      </c>
      <c r="R81" s="28"/>
      <c r="S81" s="26">
        <f t="shared" si="29"/>
        <v>0</v>
      </c>
      <c r="T81" s="26">
        <f t="shared" si="29"/>
        <v>0</v>
      </c>
      <c r="U81" s="29">
        <f t="shared" si="29"/>
        <v>0</v>
      </c>
      <c r="V81" s="30">
        <f t="shared" si="30"/>
        <v>0</v>
      </c>
      <c r="W81" s="30">
        <f t="shared" si="30"/>
        <v>0</v>
      </c>
      <c r="X81" s="29">
        <f t="shared" si="30"/>
        <v>0</v>
      </c>
      <c r="Y81" s="30">
        <f t="shared" si="31"/>
        <v>0</v>
      </c>
      <c r="Z81" s="30">
        <f t="shared" si="31"/>
        <v>0</v>
      </c>
      <c r="AA81" s="31">
        <f t="shared" si="31"/>
        <v>0</v>
      </c>
      <c r="AB81" s="32">
        <f t="shared" si="32"/>
        <v>0</v>
      </c>
      <c r="AC81" s="27">
        <v>0</v>
      </c>
      <c r="AD81" s="26">
        <f t="shared" si="33"/>
        <v>0</v>
      </c>
      <c r="AE81" s="28"/>
      <c r="AF81" s="26">
        <f t="shared" si="34"/>
        <v>0</v>
      </c>
      <c r="AG81" s="26">
        <f t="shared" si="34"/>
        <v>0</v>
      </c>
      <c r="AH81" s="29">
        <f t="shared" si="34"/>
        <v>0</v>
      </c>
      <c r="AI81" s="30">
        <f t="shared" si="35"/>
        <v>0</v>
      </c>
      <c r="AJ81" s="30">
        <f t="shared" si="35"/>
        <v>0</v>
      </c>
      <c r="AK81" s="29">
        <f t="shared" si="35"/>
        <v>0</v>
      </c>
      <c r="AL81" s="30">
        <f t="shared" si="36"/>
        <v>0</v>
      </c>
      <c r="AM81" s="30">
        <f t="shared" si="36"/>
        <v>0</v>
      </c>
      <c r="AN81" s="31">
        <f t="shared" si="36"/>
        <v>0</v>
      </c>
      <c r="AO81" s="12" t="s">
        <v>228</v>
      </c>
      <c r="AP81" s="12" t="s">
        <v>91</v>
      </c>
      <c r="AQ81" s="15" t="s">
        <v>92</v>
      </c>
    </row>
    <row r="82" spans="1:43" ht="30" x14ac:dyDescent="0.25">
      <c r="A82" s="20" t="s">
        <v>229</v>
      </c>
      <c r="B82" s="26">
        <f t="shared" si="24"/>
        <v>0</v>
      </c>
      <c r="C82" s="27">
        <v>0</v>
      </c>
      <c r="D82" s="26">
        <f t="shared" si="23"/>
        <v>0</v>
      </c>
      <c r="E82" s="28"/>
      <c r="F82" s="26">
        <f t="shared" si="22"/>
        <v>0</v>
      </c>
      <c r="G82" s="26">
        <f t="shared" si="22"/>
        <v>0</v>
      </c>
      <c r="H82" s="29">
        <f t="shared" si="22"/>
        <v>0</v>
      </c>
      <c r="I82" s="30">
        <f t="shared" si="25"/>
        <v>0</v>
      </c>
      <c r="J82" s="30">
        <f t="shared" si="25"/>
        <v>0</v>
      </c>
      <c r="K82" s="29">
        <f t="shared" si="25"/>
        <v>0</v>
      </c>
      <c r="L82" s="30">
        <f t="shared" si="26"/>
        <v>0</v>
      </c>
      <c r="M82" s="30">
        <f t="shared" si="26"/>
        <v>0</v>
      </c>
      <c r="N82" s="31">
        <f t="shared" si="26"/>
        <v>0</v>
      </c>
      <c r="O82" s="26">
        <f t="shared" si="27"/>
        <v>0</v>
      </c>
      <c r="P82" s="27">
        <v>0</v>
      </c>
      <c r="Q82" s="26">
        <f t="shared" si="28"/>
        <v>0</v>
      </c>
      <c r="R82" s="28"/>
      <c r="S82" s="26">
        <f t="shared" si="29"/>
        <v>0</v>
      </c>
      <c r="T82" s="26">
        <f t="shared" si="29"/>
        <v>0</v>
      </c>
      <c r="U82" s="29">
        <f t="shared" si="29"/>
        <v>0</v>
      </c>
      <c r="V82" s="30">
        <f t="shared" si="30"/>
        <v>0</v>
      </c>
      <c r="W82" s="30">
        <f t="shared" si="30"/>
        <v>0</v>
      </c>
      <c r="X82" s="29">
        <f t="shared" si="30"/>
        <v>0</v>
      </c>
      <c r="Y82" s="30">
        <f t="shared" si="31"/>
        <v>0</v>
      </c>
      <c r="Z82" s="30">
        <f t="shared" si="31"/>
        <v>0</v>
      </c>
      <c r="AA82" s="31">
        <f t="shared" si="31"/>
        <v>0</v>
      </c>
      <c r="AB82" s="32">
        <f t="shared" si="32"/>
        <v>0</v>
      </c>
      <c r="AC82" s="27">
        <v>0</v>
      </c>
      <c r="AD82" s="26">
        <f t="shared" si="33"/>
        <v>0</v>
      </c>
      <c r="AE82" s="28"/>
      <c r="AF82" s="26">
        <f t="shared" si="34"/>
        <v>0</v>
      </c>
      <c r="AG82" s="26">
        <f t="shared" si="34"/>
        <v>0</v>
      </c>
      <c r="AH82" s="29">
        <f t="shared" si="34"/>
        <v>0</v>
      </c>
      <c r="AI82" s="30">
        <f t="shared" si="35"/>
        <v>0</v>
      </c>
      <c r="AJ82" s="30">
        <f t="shared" si="35"/>
        <v>0</v>
      </c>
      <c r="AK82" s="29">
        <f t="shared" si="35"/>
        <v>0</v>
      </c>
      <c r="AL82" s="30">
        <f t="shared" si="36"/>
        <v>0</v>
      </c>
      <c r="AM82" s="30">
        <f t="shared" si="36"/>
        <v>0</v>
      </c>
      <c r="AN82" s="31">
        <f t="shared" si="36"/>
        <v>0</v>
      </c>
      <c r="AO82" s="12" t="s">
        <v>230</v>
      </c>
      <c r="AP82" s="12" t="s">
        <v>231</v>
      </c>
      <c r="AQ82" s="15"/>
    </row>
    <row r="83" spans="1:43" x14ac:dyDescent="0.25">
      <c r="A83" s="20" t="s">
        <v>232</v>
      </c>
      <c r="B83" s="26">
        <f t="shared" si="24"/>
        <v>0</v>
      </c>
      <c r="C83" s="27">
        <v>0</v>
      </c>
      <c r="D83" s="26">
        <f t="shared" si="23"/>
        <v>0</v>
      </c>
      <c r="E83" s="28"/>
      <c r="F83" s="26">
        <f t="shared" si="22"/>
        <v>0</v>
      </c>
      <c r="G83" s="26">
        <f t="shared" si="22"/>
        <v>0</v>
      </c>
      <c r="H83" s="29">
        <f t="shared" si="22"/>
        <v>0</v>
      </c>
      <c r="I83" s="30">
        <f t="shared" si="25"/>
        <v>0</v>
      </c>
      <c r="J83" s="30">
        <f t="shared" si="25"/>
        <v>0</v>
      </c>
      <c r="K83" s="29">
        <f t="shared" si="25"/>
        <v>0</v>
      </c>
      <c r="L83" s="30">
        <f t="shared" si="26"/>
        <v>0</v>
      </c>
      <c r="M83" s="30">
        <f t="shared" si="26"/>
        <v>0</v>
      </c>
      <c r="N83" s="31">
        <f t="shared" si="26"/>
        <v>0</v>
      </c>
      <c r="O83" s="26">
        <f t="shared" si="27"/>
        <v>0</v>
      </c>
      <c r="P83" s="27">
        <v>0</v>
      </c>
      <c r="Q83" s="26">
        <f t="shared" si="28"/>
        <v>0</v>
      </c>
      <c r="R83" s="28"/>
      <c r="S83" s="26">
        <f t="shared" si="29"/>
        <v>0</v>
      </c>
      <c r="T83" s="26">
        <f t="shared" si="29"/>
        <v>0</v>
      </c>
      <c r="U83" s="29">
        <f t="shared" si="29"/>
        <v>0</v>
      </c>
      <c r="V83" s="30">
        <f t="shared" si="30"/>
        <v>0</v>
      </c>
      <c r="W83" s="30">
        <f t="shared" si="30"/>
        <v>0</v>
      </c>
      <c r="X83" s="29">
        <f t="shared" si="30"/>
        <v>0</v>
      </c>
      <c r="Y83" s="30">
        <f t="shared" si="31"/>
        <v>0</v>
      </c>
      <c r="Z83" s="30">
        <f t="shared" si="31"/>
        <v>0</v>
      </c>
      <c r="AA83" s="31">
        <f t="shared" si="31"/>
        <v>0</v>
      </c>
      <c r="AB83" s="32">
        <f t="shared" si="32"/>
        <v>0</v>
      </c>
      <c r="AC83" s="27">
        <v>0</v>
      </c>
      <c r="AD83" s="26">
        <f t="shared" si="33"/>
        <v>0</v>
      </c>
      <c r="AE83" s="28"/>
      <c r="AF83" s="26">
        <f t="shared" si="34"/>
        <v>0</v>
      </c>
      <c r="AG83" s="26">
        <f t="shared" si="34"/>
        <v>0</v>
      </c>
      <c r="AH83" s="29">
        <f t="shared" si="34"/>
        <v>0</v>
      </c>
      <c r="AI83" s="30">
        <f t="shared" si="35"/>
        <v>0</v>
      </c>
      <c r="AJ83" s="30">
        <f t="shared" si="35"/>
        <v>0</v>
      </c>
      <c r="AK83" s="29">
        <f t="shared" si="35"/>
        <v>0</v>
      </c>
      <c r="AL83" s="30">
        <f t="shared" si="36"/>
        <v>0</v>
      </c>
      <c r="AM83" s="30">
        <f t="shared" si="36"/>
        <v>0</v>
      </c>
      <c r="AN83" s="31">
        <f t="shared" si="36"/>
        <v>0</v>
      </c>
      <c r="AO83" s="12" t="s">
        <v>233</v>
      </c>
      <c r="AP83" s="12" t="s">
        <v>91</v>
      </c>
      <c r="AQ83" s="15" t="s">
        <v>92</v>
      </c>
    </row>
    <row r="84" spans="1:43" ht="30" x14ac:dyDescent="0.25">
      <c r="A84" s="20" t="s">
        <v>234</v>
      </c>
      <c r="B84" s="26">
        <f t="shared" si="24"/>
        <v>5066</v>
      </c>
      <c r="C84" s="27">
        <v>10132</v>
      </c>
      <c r="D84" s="26">
        <f t="shared" si="23"/>
        <v>15198</v>
      </c>
      <c r="E84" s="28"/>
      <c r="F84" s="26">
        <f t="shared" si="22"/>
        <v>1125.7777777777778</v>
      </c>
      <c r="G84" s="26">
        <f t="shared" si="22"/>
        <v>2251.5555555555557</v>
      </c>
      <c r="H84" s="29">
        <f t="shared" si="22"/>
        <v>3377.3333333333335</v>
      </c>
      <c r="I84" s="30">
        <f t="shared" si="25"/>
        <v>10132</v>
      </c>
      <c r="J84" s="30">
        <f t="shared" si="25"/>
        <v>20264</v>
      </c>
      <c r="K84" s="29">
        <f t="shared" si="25"/>
        <v>30396</v>
      </c>
      <c r="L84" s="30">
        <f t="shared" si="26"/>
        <v>13509.333333333334</v>
      </c>
      <c r="M84" s="30">
        <f t="shared" si="26"/>
        <v>27018.666666666668</v>
      </c>
      <c r="N84" s="31">
        <f t="shared" si="26"/>
        <v>40528</v>
      </c>
      <c r="O84" s="26">
        <f t="shared" si="27"/>
        <v>0</v>
      </c>
      <c r="P84" s="27">
        <v>0</v>
      </c>
      <c r="Q84" s="26">
        <f t="shared" si="28"/>
        <v>0</v>
      </c>
      <c r="R84" s="28"/>
      <c r="S84" s="26">
        <f t="shared" si="29"/>
        <v>0</v>
      </c>
      <c r="T84" s="26">
        <f t="shared" si="29"/>
        <v>0</v>
      </c>
      <c r="U84" s="29">
        <f t="shared" si="29"/>
        <v>0</v>
      </c>
      <c r="V84" s="30">
        <f t="shared" si="30"/>
        <v>0</v>
      </c>
      <c r="W84" s="30">
        <f t="shared" si="30"/>
        <v>0</v>
      </c>
      <c r="X84" s="29">
        <f t="shared" si="30"/>
        <v>0</v>
      </c>
      <c r="Y84" s="30">
        <f t="shared" si="31"/>
        <v>0</v>
      </c>
      <c r="Z84" s="30">
        <f t="shared" si="31"/>
        <v>0</v>
      </c>
      <c r="AA84" s="31">
        <f t="shared" si="31"/>
        <v>0</v>
      </c>
      <c r="AB84" s="32">
        <f t="shared" si="32"/>
        <v>0</v>
      </c>
      <c r="AC84" s="27">
        <v>0</v>
      </c>
      <c r="AD84" s="26">
        <f t="shared" si="33"/>
        <v>0</v>
      </c>
      <c r="AE84" s="28"/>
      <c r="AF84" s="26">
        <f t="shared" si="34"/>
        <v>0</v>
      </c>
      <c r="AG84" s="26">
        <f t="shared" si="34"/>
        <v>0</v>
      </c>
      <c r="AH84" s="29">
        <f t="shared" si="34"/>
        <v>0</v>
      </c>
      <c r="AI84" s="30">
        <f t="shared" si="35"/>
        <v>0</v>
      </c>
      <c r="AJ84" s="30">
        <f t="shared" si="35"/>
        <v>0</v>
      </c>
      <c r="AK84" s="29">
        <f t="shared" si="35"/>
        <v>0</v>
      </c>
      <c r="AL84" s="30">
        <f t="shared" si="36"/>
        <v>0</v>
      </c>
      <c r="AM84" s="30">
        <f t="shared" si="36"/>
        <v>0</v>
      </c>
      <c r="AN84" s="31">
        <f t="shared" si="36"/>
        <v>0</v>
      </c>
      <c r="AO84" s="12" t="s">
        <v>235</v>
      </c>
      <c r="AP84" s="12"/>
      <c r="AQ84" s="15"/>
    </row>
    <row r="85" spans="1:43" x14ac:dyDescent="0.25">
      <c r="A85" s="20" t="s">
        <v>236</v>
      </c>
      <c r="B85" s="26">
        <f t="shared" si="24"/>
        <v>5066</v>
      </c>
      <c r="C85" s="27">
        <v>10132</v>
      </c>
      <c r="D85" s="26">
        <f t="shared" si="23"/>
        <v>15198</v>
      </c>
      <c r="E85" s="28"/>
      <c r="F85" s="26">
        <f t="shared" ref="F85:H117" si="37">(B85/9)*2</f>
        <v>1125.7777777777778</v>
      </c>
      <c r="G85" s="26">
        <f t="shared" si="37"/>
        <v>2251.5555555555557</v>
      </c>
      <c r="H85" s="29">
        <f t="shared" si="37"/>
        <v>3377.3333333333335</v>
      </c>
      <c r="I85" s="30">
        <f t="shared" si="25"/>
        <v>10132</v>
      </c>
      <c r="J85" s="30">
        <f t="shared" si="25"/>
        <v>20264</v>
      </c>
      <c r="K85" s="29">
        <f t="shared" si="25"/>
        <v>30396</v>
      </c>
      <c r="L85" s="30">
        <f t="shared" si="26"/>
        <v>13509.333333333334</v>
      </c>
      <c r="M85" s="30">
        <f t="shared" si="26"/>
        <v>27018.666666666668</v>
      </c>
      <c r="N85" s="31">
        <f t="shared" si="26"/>
        <v>40528</v>
      </c>
      <c r="O85" s="26">
        <f t="shared" si="27"/>
        <v>5066</v>
      </c>
      <c r="P85" s="27">
        <v>10132</v>
      </c>
      <c r="Q85" s="26">
        <f t="shared" si="28"/>
        <v>15198</v>
      </c>
      <c r="R85" s="28"/>
      <c r="S85" s="26">
        <f t="shared" si="29"/>
        <v>1125.7777777777778</v>
      </c>
      <c r="T85" s="26">
        <f t="shared" si="29"/>
        <v>2251.5555555555557</v>
      </c>
      <c r="U85" s="29">
        <f t="shared" si="29"/>
        <v>3377.3333333333335</v>
      </c>
      <c r="V85" s="30">
        <f t="shared" si="30"/>
        <v>10132</v>
      </c>
      <c r="W85" s="30">
        <f t="shared" si="30"/>
        <v>20264</v>
      </c>
      <c r="X85" s="29">
        <f t="shared" si="30"/>
        <v>30396</v>
      </c>
      <c r="Y85" s="30">
        <f t="shared" si="31"/>
        <v>13509.333333333334</v>
      </c>
      <c r="Z85" s="30">
        <f t="shared" si="31"/>
        <v>27018.666666666668</v>
      </c>
      <c r="AA85" s="31">
        <f t="shared" si="31"/>
        <v>40528</v>
      </c>
      <c r="AB85" s="32">
        <f t="shared" si="32"/>
        <v>5066</v>
      </c>
      <c r="AC85" s="27">
        <v>10132</v>
      </c>
      <c r="AD85" s="26">
        <f t="shared" si="33"/>
        <v>15198</v>
      </c>
      <c r="AE85" s="28"/>
      <c r="AF85" s="26">
        <f t="shared" si="34"/>
        <v>1125.7777777777778</v>
      </c>
      <c r="AG85" s="26">
        <f t="shared" si="34"/>
        <v>2251.5555555555557</v>
      </c>
      <c r="AH85" s="29">
        <f t="shared" si="34"/>
        <v>3377.3333333333335</v>
      </c>
      <c r="AI85" s="30">
        <f t="shared" si="35"/>
        <v>10132</v>
      </c>
      <c r="AJ85" s="30">
        <f t="shared" si="35"/>
        <v>20264</v>
      </c>
      <c r="AK85" s="29">
        <f t="shared" si="35"/>
        <v>30396</v>
      </c>
      <c r="AL85" s="30">
        <f t="shared" si="36"/>
        <v>13509.333333333334</v>
      </c>
      <c r="AM85" s="30">
        <f t="shared" si="36"/>
        <v>27018.666666666668</v>
      </c>
      <c r="AN85" s="31">
        <f t="shared" si="36"/>
        <v>40528</v>
      </c>
      <c r="AO85" s="12"/>
      <c r="AP85" s="12" t="s">
        <v>237</v>
      </c>
      <c r="AQ85" s="15" t="s">
        <v>238</v>
      </c>
    </row>
    <row r="86" spans="1:43" x14ac:dyDescent="0.25">
      <c r="A86" s="20" t="s">
        <v>239</v>
      </c>
      <c r="B86" s="26">
        <f t="shared" si="24"/>
        <v>0</v>
      </c>
      <c r="C86" s="27">
        <v>0</v>
      </c>
      <c r="D86" s="26">
        <f t="shared" si="23"/>
        <v>0</v>
      </c>
      <c r="E86" s="28"/>
      <c r="F86" s="26">
        <f t="shared" si="37"/>
        <v>0</v>
      </c>
      <c r="G86" s="26">
        <f t="shared" si="37"/>
        <v>0</v>
      </c>
      <c r="H86" s="29">
        <f t="shared" si="37"/>
        <v>0</v>
      </c>
      <c r="I86" s="30">
        <f t="shared" si="25"/>
        <v>0</v>
      </c>
      <c r="J86" s="30">
        <f t="shared" si="25"/>
        <v>0</v>
      </c>
      <c r="K86" s="29">
        <f t="shared" si="25"/>
        <v>0</v>
      </c>
      <c r="L86" s="30">
        <f t="shared" si="26"/>
        <v>0</v>
      </c>
      <c r="M86" s="30">
        <f t="shared" si="26"/>
        <v>0</v>
      </c>
      <c r="N86" s="31">
        <f t="shared" si="26"/>
        <v>0</v>
      </c>
      <c r="O86" s="26">
        <f t="shared" si="27"/>
        <v>0</v>
      </c>
      <c r="P86" s="27">
        <v>0</v>
      </c>
      <c r="Q86" s="26">
        <f t="shared" si="28"/>
        <v>0</v>
      </c>
      <c r="R86" s="28"/>
      <c r="S86" s="26">
        <f t="shared" si="29"/>
        <v>0</v>
      </c>
      <c r="T86" s="26">
        <f t="shared" si="29"/>
        <v>0</v>
      </c>
      <c r="U86" s="29">
        <f t="shared" si="29"/>
        <v>0</v>
      </c>
      <c r="V86" s="30">
        <f t="shared" si="30"/>
        <v>0</v>
      </c>
      <c r="W86" s="30">
        <f t="shared" si="30"/>
        <v>0</v>
      </c>
      <c r="X86" s="29">
        <f t="shared" si="30"/>
        <v>0</v>
      </c>
      <c r="Y86" s="30">
        <f t="shared" si="31"/>
        <v>0</v>
      </c>
      <c r="Z86" s="30">
        <f t="shared" si="31"/>
        <v>0</v>
      </c>
      <c r="AA86" s="31">
        <f t="shared" si="31"/>
        <v>0</v>
      </c>
      <c r="AB86" s="32">
        <f t="shared" si="32"/>
        <v>0</v>
      </c>
      <c r="AC86" s="27">
        <v>0</v>
      </c>
      <c r="AD86" s="26">
        <f t="shared" si="33"/>
        <v>0</v>
      </c>
      <c r="AE86" s="28"/>
      <c r="AF86" s="26">
        <f t="shared" si="34"/>
        <v>0</v>
      </c>
      <c r="AG86" s="26">
        <f t="shared" si="34"/>
        <v>0</v>
      </c>
      <c r="AH86" s="29">
        <f t="shared" si="34"/>
        <v>0</v>
      </c>
      <c r="AI86" s="30">
        <f t="shared" si="35"/>
        <v>0</v>
      </c>
      <c r="AJ86" s="30">
        <f t="shared" si="35"/>
        <v>0</v>
      </c>
      <c r="AK86" s="29">
        <f t="shared" si="35"/>
        <v>0</v>
      </c>
      <c r="AL86" s="30">
        <f t="shared" si="36"/>
        <v>0</v>
      </c>
      <c r="AM86" s="30">
        <f t="shared" si="36"/>
        <v>0</v>
      </c>
      <c r="AN86" s="31">
        <f t="shared" si="36"/>
        <v>0</v>
      </c>
      <c r="AO86" s="12" t="s">
        <v>240</v>
      </c>
      <c r="AP86" s="12" t="s">
        <v>91</v>
      </c>
      <c r="AQ86" s="15" t="s">
        <v>92</v>
      </c>
    </row>
    <row r="87" spans="1:43" ht="30" x14ac:dyDescent="0.25">
      <c r="A87" s="20" t="s">
        <v>241</v>
      </c>
      <c r="B87" s="26">
        <f t="shared" si="24"/>
        <v>5250</v>
      </c>
      <c r="C87" s="27">
        <v>10500</v>
      </c>
      <c r="D87" s="26">
        <f t="shared" si="23"/>
        <v>15750</v>
      </c>
      <c r="E87" s="28"/>
      <c r="F87" s="26">
        <f t="shared" si="37"/>
        <v>1166.6666666666667</v>
      </c>
      <c r="G87" s="26">
        <f t="shared" si="37"/>
        <v>2333.3333333333335</v>
      </c>
      <c r="H87" s="29">
        <f t="shared" si="37"/>
        <v>3500</v>
      </c>
      <c r="I87" s="30">
        <f t="shared" si="25"/>
        <v>10500</v>
      </c>
      <c r="J87" s="30">
        <f t="shared" si="25"/>
        <v>21000</v>
      </c>
      <c r="K87" s="29">
        <f t="shared" si="25"/>
        <v>31500</v>
      </c>
      <c r="L87" s="30">
        <f t="shared" si="26"/>
        <v>14000</v>
      </c>
      <c r="M87" s="30">
        <f t="shared" si="26"/>
        <v>28000</v>
      </c>
      <c r="N87" s="31">
        <f t="shared" si="26"/>
        <v>42000</v>
      </c>
      <c r="O87" s="26">
        <f t="shared" si="27"/>
        <v>5625</v>
      </c>
      <c r="P87" s="27">
        <v>11250</v>
      </c>
      <c r="Q87" s="26">
        <f t="shared" si="28"/>
        <v>16875</v>
      </c>
      <c r="R87" s="28"/>
      <c r="S87" s="26">
        <f t="shared" si="29"/>
        <v>1250</v>
      </c>
      <c r="T87" s="26">
        <f t="shared" si="29"/>
        <v>2500</v>
      </c>
      <c r="U87" s="29">
        <f t="shared" si="29"/>
        <v>3750</v>
      </c>
      <c r="V87" s="30">
        <f t="shared" si="30"/>
        <v>11250</v>
      </c>
      <c r="W87" s="30">
        <f t="shared" si="30"/>
        <v>22500</v>
      </c>
      <c r="X87" s="29">
        <f t="shared" si="30"/>
        <v>33750</v>
      </c>
      <c r="Y87" s="30">
        <f t="shared" si="31"/>
        <v>15000</v>
      </c>
      <c r="Z87" s="30">
        <f t="shared" si="31"/>
        <v>30000</v>
      </c>
      <c r="AA87" s="31">
        <f t="shared" si="31"/>
        <v>45000</v>
      </c>
      <c r="AB87" s="32">
        <f t="shared" si="32"/>
        <v>5625</v>
      </c>
      <c r="AC87" s="27">
        <v>11250</v>
      </c>
      <c r="AD87" s="26">
        <f t="shared" si="33"/>
        <v>16875</v>
      </c>
      <c r="AE87" s="28"/>
      <c r="AF87" s="26">
        <f t="shared" si="34"/>
        <v>1250</v>
      </c>
      <c r="AG87" s="26">
        <f t="shared" si="34"/>
        <v>2500</v>
      </c>
      <c r="AH87" s="29">
        <f t="shared" si="34"/>
        <v>3750</v>
      </c>
      <c r="AI87" s="30">
        <f t="shared" si="35"/>
        <v>11250</v>
      </c>
      <c r="AJ87" s="30">
        <f t="shared" si="35"/>
        <v>22500</v>
      </c>
      <c r="AK87" s="29">
        <f t="shared" si="35"/>
        <v>33750</v>
      </c>
      <c r="AL87" s="30">
        <f t="shared" si="36"/>
        <v>15000</v>
      </c>
      <c r="AM87" s="30">
        <f t="shared" si="36"/>
        <v>30000</v>
      </c>
      <c r="AN87" s="31">
        <f t="shared" si="36"/>
        <v>45000</v>
      </c>
      <c r="AO87" s="12"/>
      <c r="AP87" s="12" t="s">
        <v>242</v>
      </c>
      <c r="AQ87" s="15" t="s">
        <v>243</v>
      </c>
    </row>
    <row r="88" spans="1:43" x14ac:dyDescent="0.25">
      <c r="A88" s="20" t="s">
        <v>244</v>
      </c>
      <c r="B88" s="26">
        <f t="shared" si="24"/>
        <v>5066</v>
      </c>
      <c r="C88" s="27">
        <v>10132</v>
      </c>
      <c r="D88" s="26">
        <f t="shared" si="23"/>
        <v>15198</v>
      </c>
      <c r="E88" s="28"/>
      <c r="F88" s="26">
        <f t="shared" si="37"/>
        <v>1125.7777777777778</v>
      </c>
      <c r="G88" s="26">
        <f t="shared" si="37"/>
        <v>2251.5555555555557</v>
      </c>
      <c r="H88" s="29">
        <f t="shared" si="37"/>
        <v>3377.3333333333335</v>
      </c>
      <c r="I88" s="30">
        <f t="shared" si="25"/>
        <v>10132</v>
      </c>
      <c r="J88" s="30">
        <f t="shared" si="25"/>
        <v>20264</v>
      </c>
      <c r="K88" s="29">
        <f t="shared" si="25"/>
        <v>30396</v>
      </c>
      <c r="L88" s="30">
        <f t="shared" si="26"/>
        <v>13509.333333333334</v>
      </c>
      <c r="M88" s="30">
        <f t="shared" si="26"/>
        <v>27018.666666666668</v>
      </c>
      <c r="N88" s="31">
        <f t="shared" si="26"/>
        <v>40528</v>
      </c>
      <c r="O88" s="26">
        <f t="shared" si="27"/>
        <v>5066</v>
      </c>
      <c r="P88" s="27">
        <v>10132</v>
      </c>
      <c r="Q88" s="26">
        <f t="shared" si="28"/>
        <v>15198</v>
      </c>
      <c r="R88" s="28"/>
      <c r="S88" s="26">
        <f t="shared" si="29"/>
        <v>1125.7777777777778</v>
      </c>
      <c r="T88" s="26">
        <f t="shared" si="29"/>
        <v>2251.5555555555557</v>
      </c>
      <c r="U88" s="29">
        <f t="shared" si="29"/>
        <v>3377.3333333333335</v>
      </c>
      <c r="V88" s="30">
        <f t="shared" si="30"/>
        <v>10132</v>
      </c>
      <c r="W88" s="30">
        <f t="shared" si="30"/>
        <v>20264</v>
      </c>
      <c r="X88" s="29">
        <f t="shared" si="30"/>
        <v>30396</v>
      </c>
      <c r="Y88" s="30">
        <f t="shared" si="31"/>
        <v>13509.333333333334</v>
      </c>
      <c r="Z88" s="30">
        <f t="shared" si="31"/>
        <v>27018.666666666668</v>
      </c>
      <c r="AA88" s="31">
        <f t="shared" si="31"/>
        <v>40528</v>
      </c>
      <c r="AB88" s="32">
        <f t="shared" si="32"/>
        <v>6120</v>
      </c>
      <c r="AC88" s="27">
        <v>12240</v>
      </c>
      <c r="AD88" s="26">
        <f t="shared" si="33"/>
        <v>18360</v>
      </c>
      <c r="AE88" s="28"/>
      <c r="AF88" s="26">
        <f t="shared" si="34"/>
        <v>1360</v>
      </c>
      <c r="AG88" s="26">
        <f t="shared" si="34"/>
        <v>2720</v>
      </c>
      <c r="AH88" s="29">
        <f t="shared" si="34"/>
        <v>4080</v>
      </c>
      <c r="AI88" s="30">
        <f t="shared" si="35"/>
        <v>12240</v>
      </c>
      <c r="AJ88" s="30">
        <f t="shared" si="35"/>
        <v>24480</v>
      </c>
      <c r="AK88" s="29">
        <f t="shared" si="35"/>
        <v>36720</v>
      </c>
      <c r="AL88" s="30">
        <f t="shared" si="36"/>
        <v>16320</v>
      </c>
      <c r="AM88" s="30">
        <f t="shared" si="36"/>
        <v>32640</v>
      </c>
      <c r="AN88" s="31">
        <f t="shared" si="36"/>
        <v>48960</v>
      </c>
      <c r="AO88" s="12" t="s">
        <v>83</v>
      </c>
      <c r="AP88" s="12" t="s">
        <v>84</v>
      </c>
      <c r="AQ88" s="15" t="s">
        <v>85</v>
      </c>
    </row>
    <row r="89" spans="1:43" x14ac:dyDescent="0.25">
      <c r="A89" s="20" t="s">
        <v>245</v>
      </c>
      <c r="B89" s="26">
        <f t="shared" si="24"/>
        <v>5066</v>
      </c>
      <c r="C89" s="27">
        <v>10132</v>
      </c>
      <c r="D89" s="26">
        <f t="shared" si="23"/>
        <v>15198</v>
      </c>
      <c r="E89" s="28"/>
      <c r="F89" s="26">
        <f t="shared" si="37"/>
        <v>1125.7777777777778</v>
      </c>
      <c r="G89" s="26">
        <f t="shared" si="37"/>
        <v>2251.5555555555557</v>
      </c>
      <c r="H89" s="29">
        <f t="shared" si="37"/>
        <v>3377.3333333333335</v>
      </c>
      <c r="I89" s="30">
        <f t="shared" si="25"/>
        <v>10132</v>
      </c>
      <c r="J89" s="30">
        <f t="shared" si="25"/>
        <v>20264</v>
      </c>
      <c r="K89" s="29">
        <f t="shared" si="25"/>
        <v>30396</v>
      </c>
      <c r="L89" s="30">
        <f t="shared" si="26"/>
        <v>13509.333333333334</v>
      </c>
      <c r="M89" s="30">
        <f t="shared" si="26"/>
        <v>27018.666666666668</v>
      </c>
      <c r="N89" s="31">
        <f t="shared" si="26"/>
        <v>40528</v>
      </c>
      <c r="O89" s="26">
        <f t="shared" si="27"/>
        <v>0</v>
      </c>
      <c r="P89" s="27">
        <v>0</v>
      </c>
      <c r="Q89" s="26">
        <f t="shared" si="28"/>
        <v>0</v>
      </c>
      <c r="R89" s="28"/>
      <c r="S89" s="26">
        <f t="shared" si="29"/>
        <v>0</v>
      </c>
      <c r="T89" s="26">
        <f t="shared" si="29"/>
        <v>0</v>
      </c>
      <c r="U89" s="29">
        <f t="shared" si="29"/>
        <v>0</v>
      </c>
      <c r="V89" s="30">
        <f t="shared" si="30"/>
        <v>0</v>
      </c>
      <c r="W89" s="30">
        <f t="shared" si="30"/>
        <v>0</v>
      </c>
      <c r="X89" s="29">
        <f t="shared" si="30"/>
        <v>0</v>
      </c>
      <c r="Y89" s="30">
        <f t="shared" si="31"/>
        <v>0</v>
      </c>
      <c r="Z89" s="30">
        <f t="shared" si="31"/>
        <v>0</v>
      </c>
      <c r="AA89" s="31">
        <f t="shared" si="31"/>
        <v>0</v>
      </c>
      <c r="AB89" s="32">
        <f t="shared" si="32"/>
        <v>0</v>
      </c>
      <c r="AC89" s="27">
        <v>0</v>
      </c>
      <c r="AD89" s="26">
        <f t="shared" si="33"/>
        <v>0</v>
      </c>
      <c r="AE89" s="28"/>
      <c r="AF89" s="26">
        <f t="shared" si="34"/>
        <v>0</v>
      </c>
      <c r="AG89" s="26">
        <f t="shared" si="34"/>
        <v>0</v>
      </c>
      <c r="AH89" s="29">
        <f t="shared" si="34"/>
        <v>0</v>
      </c>
      <c r="AI89" s="30">
        <f t="shared" si="35"/>
        <v>0</v>
      </c>
      <c r="AJ89" s="30">
        <f t="shared" si="35"/>
        <v>0</v>
      </c>
      <c r="AK89" s="29">
        <f t="shared" si="35"/>
        <v>0</v>
      </c>
      <c r="AL89" s="30">
        <f t="shared" si="36"/>
        <v>0</v>
      </c>
      <c r="AM89" s="30">
        <f t="shared" si="36"/>
        <v>0</v>
      </c>
      <c r="AN89" s="31">
        <f t="shared" si="36"/>
        <v>0</v>
      </c>
      <c r="AO89" s="12"/>
      <c r="AP89" s="12" t="s">
        <v>151</v>
      </c>
      <c r="AQ89" s="15" t="s">
        <v>152</v>
      </c>
    </row>
    <row r="90" spans="1:43" x14ac:dyDescent="0.25">
      <c r="A90" s="20" t="s">
        <v>246</v>
      </c>
      <c r="B90" s="26">
        <f t="shared" si="24"/>
        <v>5066</v>
      </c>
      <c r="C90" s="27">
        <v>10132</v>
      </c>
      <c r="D90" s="26">
        <f t="shared" si="23"/>
        <v>15198</v>
      </c>
      <c r="E90" s="28"/>
      <c r="F90" s="26">
        <f t="shared" si="37"/>
        <v>1125.7777777777778</v>
      </c>
      <c r="G90" s="26">
        <f t="shared" si="37"/>
        <v>2251.5555555555557</v>
      </c>
      <c r="H90" s="29">
        <f t="shared" si="37"/>
        <v>3377.3333333333335</v>
      </c>
      <c r="I90" s="30">
        <f t="shared" si="25"/>
        <v>10132</v>
      </c>
      <c r="J90" s="30">
        <f t="shared" si="25"/>
        <v>20264</v>
      </c>
      <c r="K90" s="29">
        <f t="shared" si="25"/>
        <v>30396</v>
      </c>
      <c r="L90" s="30">
        <f t="shared" si="26"/>
        <v>13509.333333333334</v>
      </c>
      <c r="M90" s="30">
        <f t="shared" si="26"/>
        <v>27018.666666666668</v>
      </c>
      <c r="N90" s="31">
        <f t="shared" si="26"/>
        <v>40528</v>
      </c>
      <c r="O90" s="26">
        <f t="shared" si="27"/>
        <v>5312</v>
      </c>
      <c r="P90" s="27">
        <v>10623.96</v>
      </c>
      <c r="Q90" s="26">
        <f t="shared" si="28"/>
        <v>15936</v>
      </c>
      <c r="R90" s="28"/>
      <c r="S90" s="26">
        <f t="shared" si="29"/>
        <v>1180.4444444444443</v>
      </c>
      <c r="T90" s="26">
        <f t="shared" si="29"/>
        <v>2360.8799999999997</v>
      </c>
      <c r="U90" s="29">
        <f t="shared" si="29"/>
        <v>3541.3333333333335</v>
      </c>
      <c r="V90" s="30">
        <f t="shared" si="30"/>
        <v>10624</v>
      </c>
      <c r="W90" s="30">
        <f t="shared" si="30"/>
        <v>21247.919999999998</v>
      </c>
      <c r="X90" s="29">
        <f t="shared" si="30"/>
        <v>31872</v>
      </c>
      <c r="Y90" s="30">
        <f t="shared" si="31"/>
        <v>14165.333333333332</v>
      </c>
      <c r="Z90" s="30">
        <f t="shared" si="31"/>
        <v>28330.559999999998</v>
      </c>
      <c r="AA90" s="31">
        <f t="shared" si="31"/>
        <v>42496</v>
      </c>
      <c r="AB90" s="32">
        <f t="shared" si="32"/>
        <v>5312</v>
      </c>
      <c r="AC90" s="27">
        <v>10623.96</v>
      </c>
      <c r="AD90" s="26">
        <f t="shared" si="33"/>
        <v>15936</v>
      </c>
      <c r="AE90" s="28"/>
      <c r="AF90" s="26">
        <f t="shared" si="34"/>
        <v>1180.4444444444443</v>
      </c>
      <c r="AG90" s="26">
        <f t="shared" si="34"/>
        <v>2360.8799999999997</v>
      </c>
      <c r="AH90" s="29">
        <f t="shared" si="34"/>
        <v>3541.3333333333335</v>
      </c>
      <c r="AI90" s="30">
        <f t="shared" si="35"/>
        <v>10624</v>
      </c>
      <c r="AJ90" s="30">
        <f t="shared" si="35"/>
        <v>21247.919999999998</v>
      </c>
      <c r="AK90" s="29">
        <f t="shared" si="35"/>
        <v>31872</v>
      </c>
      <c r="AL90" s="30">
        <f t="shared" si="36"/>
        <v>14165.333333333332</v>
      </c>
      <c r="AM90" s="30">
        <f t="shared" si="36"/>
        <v>28330.559999999998</v>
      </c>
      <c r="AN90" s="31">
        <f t="shared" si="36"/>
        <v>42496</v>
      </c>
      <c r="AO90" s="12"/>
      <c r="AP90" s="12" t="s">
        <v>69</v>
      </c>
      <c r="AQ90" s="15" t="s">
        <v>70</v>
      </c>
    </row>
    <row r="91" spans="1:43" x14ac:dyDescent="0.25">
      <c r="A91" s="20" t="s">
        <v>247</v>
      </c>
      <c r="B91" s="26">
        <f t="shared" si="24"/>
        <v>5288</v>
      </c>
      <c r="C91" s="27">
        <v>10575</v>
      </c>
      <c r="D91" s="26">
        <f t="shared" si="23"/>
        <v>15863</v>
      </c>
      <c r="E91" s="28"/>
      <c r="F91" s="26">
        <f t="shared" si="37"/>
        <v>1175.1111111111111</v>
      </c>
      <c r="G91" s="26">
        <f t="shared" si="37"/>
        <v>2350</v>
      </c>
      <c r="H91" s="29">
        <f t="shared" si="37"/>
        <v>3525.1111111111113</v>
      </c>
      <c r="I91" s="30">
        <f t="shared" si="25"/>
        <v>10576</v>
      </c>
      <c r="J91" s="30">
        <f t="shared" si="25"/>
        <v>21150</v>
      </c>
      <c r="K91" s="29">
        <f t="shared" si="25"/>
        <v>31726</v>
      </c>
      <c r="L91" s="30">
        <f t="shared" si="26"/>
        <v>14101.333333333332</v>
      </c>
      <c r="M91" s="30">
        <f t="shared" si="26"/>
        <v>28200</v>
      </c>
      <c r="N91" s="31">
        <f t="shared" si="26"/>
        <v>42301.333333333336</v>
      </c>
      <c r="O91" s="26">
        <f t="shared" si="27"/>
        <v>5288</v>
      </c>
      <c r="P91" s="27">
        <v>10575</v>
      </c>
      <c r="Q91" s="26">
        <f t="shared" si="28"/>
        <v>15863</v>
      </c>
      <c r="R91" s="28"/>
      <c r="S91" s="26">
        <f t="shared" si="29"/>
        <v>1175.1111111111111</v>
      </c>
      <c r="T91" s="26">
        <f t="shared" si="29"/>
        <v>2350</v>
      </c>
      <c r="U91" s="29">
        <f t="shared" si="29"/>
        <v>3525.1111111111113</v>
      </c>
      <c r="V91" s="30">
        <f t="shared" si="30"/>
        <v>10576</v>
      </c>
      <c r="W91" s="30">
        <f t="shared" si="30"/>
        <v>21150</v>
      </c>
      <c r="X91" s="29">
        <f t="shared" si="30"/>
        <v>31726</v>
      </c>
      <c r="Y91" s="30">
        <f t="shared" si="31"/>
        <v>14101.333333333332</v>
      </c>
      <c r="Z91" s="30">
        <f t="shared" si="31"/>
        <v>28200</v>
      </c>
      <c r="AA91" s="31">
        <f t="shared" si="31"/>
        <v>42301.333333333336</v>
      </c>
      <c r="AB91" s="32">
        <f t="shared" si="32"/>
        <v>5513</v>
      </c>
      <c r="AC91" s="27">
        <v>11025</v>
      </c>
      <c r="AD91" s="26">
        <f t="shared" si="33"/>
        <v>16538</v>
      </c>
      <c r="AE91" s="28"/>
      <c r="AF91" s="26">
        <f t="shared" si="34"/>
        <v>1225.1111111111111</v>
      </c>
      <c r="AG91" s="26">
        <f t="shared" si="34"/>
        <v>2450</v>
      </c>
      <c r="AH91" s="29">
        <f t="shared" si="34"/>
        <v>3675.1111111111113</v>
      </c>
      <c r="AI91" s="30">
        <f t="shared" si="35"/>
        <v>11026</v>
      </c>
      <c r="AJ91" s="30">
        <f t="shared" si="35"/>
        <v>22050</v>
      </c>
      <c r="AK91" s="29">
        <f t="shared" si="35"/>
        <v>33076</v>
      </c>
      <c r="AL91" s="30">
        <f t="shared" si="36"/>
        <v>14701.333333333332</v>
      </c>
      <c r="AM91" s="30">
        <f t="shared" si="36"/>
        <v>29400</v>
      </c>
      <c r="AN91" s="31">
        <f t="shared" si="36"/>
        <v>44101.333333333336</v>
      </c>
      <c r="AO91" s="12" t="s">
        <v>248</v>
      </c>
      <c r="AP91" s="12" t="s">
        <v>249</v>
      </c>
      <c r="AQ91" s="15" t="s">
        <v>250</v>
      </c>
    </row>
    <row r="92" spans="1:43" x14ac:dyDescent="0.25">
      <c r="A92" s="20" t="s">
        <v>251</v>
      </c>
      <c r="B92" s="26">
        <f t="shared" si="24"/>
        <v>5066</v>
      </c>
      <c r="C92" s="27">
        <v>10132</v>
      </c>
      <c r="D92" s="26">
        <f t="shared" si="23"/>
        <v>15198</v>
      </c>
      <c r="E92" s="28"/>
      <c r="F92" s="26">
        <f t="shared" si="37"/>
        <v>1125.7777777777778</v>
      </c>
      <c r="G92" s="26">
        <f t="shared" si="37"/>
        <v>2251.5555555555557</v>
      </c>
      <c r="H92" s="29">
        <f t="shared" si="37"/>
        <v>3377.3333333333335</v>
      </c>
      <c r="I92" s="30">
        <f t="shared" si="25"/>
        <v>10132</v>
      </c>
      <c r="J92" s="30">
        <f t="shared" si="25"/>
        <v>20264</v>
      </c>
      <c r="K92" s="29">
        <f t="shared" si="25"/>
        <v>30396</v>
      </c>
      <c r="L92" s="30">
        <f t="shared" si="26"/>
        <v>13509.333333333334</v>
      </c>
      <c r="M92" s="30">
        <f t="shared" si="26"/>
        <v>27018.666666666668</v>
      </c>
      <c r="N92" s="31">
        <f t="shared" si="26"/>
        <v>40528</v>
      </c>
      <c r="O92" s="26">
        <f t="shared" si="27"/>
        <v>5066</v>
      </c>
      <c r="P92" s="27">
        <v>10132</v>
      </c>
      <c r="Q92" s="26">
        <f t="shared" si="28"/>
        <v>15198</v>
      </c>
      <c r="R92" s="28"/>
      <c r="S92" s="26">
        <f t="shared" si="29"/>
        <v>1125.7777777777778</v>
      </c>
      <c r="T92" s="26">
        <f t="shared" si="29"/>
        <v>2251.5555555555557</v>
      </c>
      <c r="U92" s="29">
        <f t="shared" si="29"/>
        <v>3377.3333333333335</v>
      </c>
      <c r="V92" s="30">
        <f t="shared" si="30"/>
        <v>10132</v>
      </c>
      <c r="W92" s="30">
        <f t="shared" si="30"/>
        <v>20264</v>
      </c>
      <c r="X92" s="29">
        <f t="shared" si="30"/>
        <v>30396</v>
      </c>
      <c r="Y92" s="30">
        <f t="shared" si="31"/>
        <v>13509.333333333334</v>
      </c>
      <c r="Z92" s="30">
        <f t="shared" si="31"/>
        <v>27018.666666666668</v>
      </c>
      <c r="AA92" s="31">
        <f t="shared" si="31"/>
        <v>40528</v>
      </c>
      <c r="AB92" s="32">
        <f t="shared" si="32"/>
        <v>5066</v>
      </c>
      <c r="AC92" s="27">
        <v>10132</v>
      </c>
      <c r="AD92" s="26">
        <f t="shared" si="33"/>
        <v>15198</v>
      </c>
      <c r="AE92" s="28"/>
      <c r="AF92" s="26">
        <f t="shared" si="34"/>
        <v>1125.7777777777778</v>
      </c>
      <c r="AG92" s="26">
        <f t="shared" si="34"/>
        <v>2251.5555555555557</v>
      </c>
      <c r="AH92" s="29">
        <f t="shared" si="34"/>
        <v>3377.3333333333335</v>
      </c>
      <c r="AI92" s="30">
        <f t="shared" si="35"/>
        <v>10132</v>
      </c>
      <c r="AJ92" s="30">
        <f t="shared" si="35"/>
        <v>20264</v>
      </c>
      <c r="AK92" s="29">
        <f t="shared" si="35"/>
        <v>30396</v>
      </c>
      <c r="AL92" s="30">
        <f t="shared" si="36"/>
        <v>13509.333333333334</v>
      </c>
      <c r="AM92" s="30">
        <f t="shared" si="36"/>
        <v>27018.666666666668</v>
      </c>
      <c r="AN92" s="31">
        <f t="shared" si="36"/>
        <v>40528</v>
      </c>
      <c r="AO92" s="12" t="s">
        <v>252</v>
      </c>
      <c r="AP92" s="12"/>
      <c r="AQ92" s="15"/>
    </row>
    <row r="93" spans="1:43" x14ac:dyDescent="0.25">
      <c r="A93" s="20" t="s">
        <v>253</v>
      </c>
      <c r="B93" s="26">
        <f t="shared" si="24"/>
        <v>5066</v>
      </c>
      <c r="C93" s="27">
        <v>10132</v>
      </c>
      <c r="D93" s="26">
        <f t="shared" si="23"/>
        <v>15198</v>
      </c>
      <c r="E93" s="28"/>
      <c r="F93" s="26">
        <f t="shared" si="37"/>
        <v>1125.7777777777778</v>
      </c>
      <c r="G93" s="26">
        <f t="shared" si="37"/>
        <v>2251.5555555555557</v>
      </c>
      <c r="H93" s="29">
        <f t="shared" si="37"/>
        <v>3377.3333333333335</v>
      </c>
      <c r="I93" s="30">
        <f t="shared" si="25"/>
        <v>10132</v>
      </c>
      <c r="J93" s="30">
        <f t="shared" si="25"/>
        <v>20264</v>
      </c>
      <c r="K93" s="29">
        <f t="shared" si="25"/>
        <v>30396</v>
      </c>
      <c r="L93" s="30">
        <f t="shared" si="26"/>
        <v>13509.333333333334</v>
      </c>
      <c r="M93" s="30">
        <f t="shared" si="26"/>
        <v>27018.666666666668</v>
      </c>
      <c r="N93" s="31">
        <f t="shared" si="26"/>
        <v>40528</v>
      </c>
      <c r="O93" s="26">
        <f t="shared" si="27"/>
        <v>5066</v>
      </c>
      <c r="P93" s="27">
        <v>10132</v>
      </c>
      <c r="Q93" s="26">
        <f t="shared" si="28"/>
        <v>15198</v>
      </c>
      <c r="R93" s="28"/>
      <c r="S93" s="26">
        <f t="shared" si="29"/>
        <v>1125.7777777777778</v>
      </c>
      <c r="T93" s="26">
        <f t="shared" si="29"/>
        <v>2251.5555555555557</v>
      </c>
      <c r="U93" s="29">
        <f t="shared" si="29"/>
        <v>3377.3333333333335</v>
      </c>
      <c r="V93" s="30">
        <f t="shared" si="30"/>
        <v>10132</v>
      </c>
      <c r="W93" s="30">
        <f t="shared" si="30"/>
        <v>20264</v>
      </c>
      <c r="X93" s="29">
        <f t="shared" si="30"/>
        <v>30396</v>
      </c>
      <c r="Y93" s="30">
        <f t="shared" si="31"/>
        <v>13509.333333333334</v>
      </c>
      <c r="Z93" s="30">
        <f t="shared" si="31"/>
        <v>27018.666666666668</v>
      </c>
      <c r="AA93" s="31">
        <f t="shared" si="31"/>
        <v>40528</v>
      </c>
      <c r="AB93" s="32">
        <f t="shared" si="32"/>
        <v>0</v>
      </c>
      <c r="AC93" s="27">
        <v>0</v>
      </c>
      <c r="AD93" s="26">
        <f t="shared" si="33"/>
        <v>0</v>
      </c>
      <c r="AE93" s="28"/>
      <c r="AF93" s="26">
        <f t="shared" si="34"/>
        <v>0</v>
      </c>
      <c r="AG93" s="26">
        <f t="shared" si="34"/>
        <v>0</v>
      </c>
      <c r="AH93" s="29">
        <f t="shared" si="34"/>
        <v>0</v>
      </c>
      <c r="AI93" s="30">
        <f t="shared" si="35"/>
        <v>0</v>
      </c>
      <c r="AJ93" s="30">
        <f t="shared" si="35"/>
        <v>0</v>
      </c>
      <c r="AK93" s="29">
        <f t="shared" si="35"/>
        <v>0</v>
      </c>
      <c r="AL93" s="30">
        <f t="shared" si="36"/>
        <v>0</v>
      </c>
      <c r="AM93" s="30">
        <f t="shared" si="36"/>
        <v>0</v>
      </c>
      <c r="AN93" s="31">
        <f t="shared" si="36"/>
        <v>0</v>
      </c>
      <c r="AO93" s="12" t="s">
        <v>254</v>
      </c>
      <c r="AP93" s="12" t="s">
        <v>166</v>
      </c>
      <c r="AQ93" s="15" t="s">
        <v>167</v>
      </c>
    </row>
    <row r="94" spans="1:43" ht="30" x14ac:dyDescent="0.25">
      <c r="A94" s="20" t="s">
        <v>255</v>
      </c>
      <c r="B94" s="26">
        <f t="shared" si="24"/>
        <v>5066</v>
      </c>
      <c r="C94" s="27">
        <v>10132</v>
      </c>
      <c r="D94" s="26">
        <f t="shared" si="23"/>
        <v>15198</v>
      </c>
      <c r="E94" s="28"/>
      <c r="F94" s="26">
        <f t="shared" si="37"/>
        <v>1125.7777777777778</v>
      </c>
      <c r="G94" s="26">
        <f t="shared" si="37"/>
        <v>2251.5555555555557</v>
      </c>
      <c r="H94" s="29">
        <f t="shared" si="37"/>
        <v>3377.3333333333335</v>
      </c>
      <c r="I94" s="30">
        <f t="shared" si="25"/>
        <v>10132</v>
      </c>
      <c r="J94" s="30">
        <f t="shared" si="25"/>
        <v>20264</v>
      </c>
      <c r="K94" s="29">
        <f t="shared" si="25"/>
        <v>30396</v>
      </c>
      <c r="L94" s="30">
        <f t="shared" si="26"/>
        <v>13509.333333333334</v>
      </c>
      <c r="M94" s="30">
        <f t="shared" si="26"/>
        <v>27018.666666666668</v>
      </c>
      <c r="N94" s="31">
        <f t="shared" si="26"/>
        <v>40528</v>
      </c>
      <c r="O94" s="26">
        <f t="shared" si="27"/>
        <v>5066</v>
      </c>
      <c r="P94" s="27">
        <v>10132</v>
      </c>
      <c r="Q94" s="26">
        <f t="shared" si="28"/>
        <v>15198</v>
      </c>
      <c r="R94" s="28"/>
      <c r="S94" s="26">
        <f t="shared" si="29"/>
        <v>1125.7777777777778</v>
      </c>
      <c r="T94" s="26">
        <f t="shared" si="29"/>
        <v>2251.5555555555557</v>
      </c>
      <c r="U94" s="29">
        <f t="shared" si="29"/>
        <v>3377.3333333333335</v>
      </c>
      <c r="V94" s="30">
        <f t="shared" si="30"/>
        <v>10132</v>
      </c>
      <c r="W94" s="30">
        <f t="shared" si="30"/>
        <v>20264</v>
      </c>
      <c r="X94" s="29">
        <f t="shared" si="30"/>
        <v>30396</v>
      </c>
      <c r="Y94" s="30">
        <f t="shared" si="31"/>
        <v>13509.333333333334</v>
      </c>
      <c r="Z94" s="30">
        <f t="shared" si="31"/>
        <v>27018.666666666668</v>
      </c>
      <c r="AA94" s="31">
        <f t="shared" si="31"/>
        <v>40528</v>
      </c>
      <c r="AB94" s="32">
        <f t="shared" si="32"/>
        <v>0</v>
      </c>
      <c r="AC94" s="27">
        <v>0</v>
      </c>
      <c r="AD94" s="26">
        <f t="shared" si="33"/>
        <v>0</v>
      </c>
      <c r="AE94" s="28"/>
      <c r="AF94" s="26">
        <f t="shared" si="34"/>
        <v>0</v>
      </c>
      <c r="AG94" s="26">
        <f t="shared" si="34"/>
        <v>0</v>
      </c>
      <c r="AH94" s="29">
        <f t="shared" si="34"/>
        <v>0</v>
      </c>
      <c r="AI94" s="30">
        <f t="shared" si="35"/>
        <v>0</v>
      </c>
      <c r="AJ94" s="30">
        <f t="shared" si="35"/>
        <v>0</v>
      </c>
      <c r="AK94" s="29">
        <f t="shared" si="35"/>
        <v>0</v>
      </c>
      <c r="AL94" s="30">
        <f t="shared" si="36"/>
        <v>0</v>
      </c>
      <c r="AM94" s="30">
        <f t="shared" si="36"/>
        <v>0</v>
      </c>
      <c r="AN94" s="31">
        <f t="shared" si="36"/>
        <v>0</v>
      </c>
      <c r="AO94" s="12" t="s">
        <v>187</v>
      </c>
      <c r="AP94" s="12" t="s">
        <v>107</v>
      </c>
      <c r="AQ94" s="15" t="s">
        <v>108</v>
      </c>
    </row>
    <row r="95" spans="1:43" x14ac:dyDescent="0.25">
      <c r="A95" s="20" t="s">
        <v>256</v>
      </c>
      <c r="B95" s="26">
        <f t="shared" si="24"/>
        <v>5066</v>
      </c>
      <c r="C95" s="27">
        <v>10132</v>
      </c>
      <c r="D95" s="26">
        <f t="shared" si="23"/>
        <v>15198</v>
      </c>
      <c r="E95" s="28"/>
      <c r="F95" s="26">
        <f t="shared" si="37"/>
        <v>1125.7777777777778</v>
      </c>
      <c r="G95" s="26">
        <f t="shared" si="37"/>
        <v>2251.5555555555557</v>
      </c>
      <c r="H95" s="29">
        <f t="shared" si="37"/>
        <v>3377.3333333333335</v>
      </c>
      <c r="I95" s="30">
        <f t="shared" si="25"/>
        <v>10132</v>
      </c>
      <c r="J95" s="30">
        <f t="shared" si="25"/>
        <v>20264</v>
      </c>
      <c r="K95" s="29">
        <f t="shared" si="25"/>
        <v>30396</v>
      </c>
      <c r="L95" s="30">
        <f t="shared" si="26"/>
        <v>13509.333333333334</v>
      </c>
      <c r="M95" s="30">
        <f t="shared" si="26"/>
        <v>27018.666666666668</v>
      </c>
      <c r="N95" s="31">
        <f t="shared" si="26"/>
        <v>40528</v>
      </c>
      <c r="O95" s="26">
        <f t="shared" si="27"/>
        <v>5066</v>
      </c>
      <c r="P95" s="27">
        <v>10132</v>
      </c>
      <c r="Q95" s="26">
        <f t="shared" si="28"/>
        <v>15198</v>
      </c>
      <c r="R95" s="28"/>
      <c r="S95" s="26">
        <f t="shared" si="29"/>
        <v>1125.7777777777778</v>
      </c>
      <c r="T95" s="26">
        <f t="shared" si="29"/>
        <v>2251.5555555555557</v>
      </c>
      <c r="U95" s="29">
        <f t="shared" si="29"/>
        <v>3377.3333333333335</v>
      </c>
      <c r="V95" s="30">
        <f t="shared" si="30"/>
        <v>10132</v>
      </c>
      <c r="W95" s="30">
        <f t="shared" si="30"/>
        <v>20264</v>
      </c>
      <c r="X95" s="29">
        <f t="shared" si="30"/>
        <v>30396</v>
      </c>
      <c r="Y95" s="30">
        <f t="shared" si="31"/>
        <v>13509.333333333334</v>
      </c>
      <c r="Z95" s="30">
        <f t="shared" si="31"/>
        <v>27018.666666666668</v>
      </c>
      <c r="AA95" s="31">
        <f t="shared" si="31"/>
        <v>40528</v>
      </c>
      <c r="AB95" s="32">
        <f t="shared" si="32"/>
        <v>5066</v>
      </c>
      <c r="AC95" s="27">
        <v>10132</v>
      </c>
      <c r="AD95" s="26">
        <f t="shared" si="33"/>
        <v>15198</v>
      </c>
      <c r="AE95" s="28"/>
      <c r="AF95" s="26">
        <f t="shared" si="34"/>
        <v>1125.7777777777778</v>
      </c>
      <c r="AG95" s="26">
        <f t="shared" si="34"/>
        <v>2251.5555555555557</v>
      </c>
      <c r="AH95" s="29">
        <f t="shared" si="34"/>
        <v>3377.3333333333335</v>
      </c>
      <c r="AI95" s="30">
        <f t="shared" si="35"/>
        <v>10132</v>
      </c>
      <c r="AJ95" s="30">
        <f t="shared" si="35"/>
        <v>20264</v>
      </c>
      <c r="AK95" s="29">
        <f t="shared" si="35"/>
        <v>30396</v>
      </c>
      <c r="AL95" s="30">
        <f t="shared" si="36"/>
        <v>13509.333333333334</v>
      </c>
      <c r="AM95" s="30">
        <f t="shared" si="36"/>
        <v>27018.666666666668</v>
      </c>
      <c r="AN95" s="31">
        <f t="shared" si="36"/>
        <v>40528</v>
      </c>
      <c r="AO95" s="12" t="s">
        <v>257</v>
      </c>
      <c r="AP95" s="12" t="s">
        <v>181</v>
      </c>
      <c r="AQ95" s="15" t="s">
        <v>182</v>
      </c>
    </row>
    <row r="96" spans="1:43" x14ac:dyDescent="0.25">
      <c r="A96" s="56" t="s">
        <v>337</v>
      </c>
      <c r="B96" s="26">
        <f>ROUNDUP(C96*0.5,0)</f>
        <v>5066</v>
      </c>
      <c r="C96" s="27">
        <v>10132</v>
      </c>
      <c r="D96" s="26">
        <f>ROUNDUP(C96*1.5,0)</f>
        <v>15198</v>
      </c>
      <c r="E96" s="28"/>
      <c r="F96" s="26">
        <f>(B96/9)*2</f>
        <v>1125.7777777777778</v>
      </c>
      <c r="G96" s="58">
        <f>(C96/9)*2</f>
        <v>2251.5555555555557</v>
      </c>
      <c r="H96" s="29">
        <f>(D96/9)*2</f>
        <v>3377.3333333333335</v>
      </c>
      <c r="I96" s="30">
        <f>(B96/9)*18</f>
        <v>10132</v>
      </c>
      <c r="J96" s="30">
        <f>(C96/9)*18</f>
        <v>20264</v>
      </c>
      <c r="K96" s="29">
        <f>(D96/9)*18</f>
        <v>30396</v>
      </c>
      <c r="L96" s="30">
        <f>(B96/9)*24</f>
        <v>13509.333333333334</v>
      </c>
      <c r="M96" s="30">
        <f>(C96/9)*24</f>
        <v>27018.666666666668</v>
      </c>
      <c r="N96" s="31">
        <f>(D96/9)*24</f>
        <v>40528</v>
      </c>
      <c r="O96" s="58">
        <f>ROUNDUP(P96*0.5,0)</f>
        <v>5066</v>
      </c>
      <c r="P96" s="57">
        <v>10132</v>
      </c>
      <c r="Q96" s="58">
        <f>ROUNDUP(P96*1.5,0)</f>
        <v>15198</v>
      </c>
      <c r="R96" s="28"/>
      <c r="S96" s="26">
        <f>(O96/9)*2</f>
        <v>1125.7777777777778</v>
      </c>
      <c r="T96" s="58">
        <f>(P96/9)*2</f>
        <v>2251.5555555555557</v>
      </c>
      <c r="U96" s="29">
        <f>(Q96/9)*2</f>
        <v>3377.3333333333335</v>
      </c>
      <c r="V96" s="30">
        <f>(O96/9)*18</f>
        <v>10132</v>
      </c>
      <c r="W96" s="30">
        <f>(P96/9)*18</f>
        <v>20264</v>
      </c>
      <c r="X96" s="29">
        <f>(Q96/9)*18</f>
        <v>30396</v>
      </c>
      <c r="Y96" s="30">
        <f>(O96/9)*24</f>
        <v>13509.333333333334</v>
      </c>
      <c r="Z96" s="30">
        <f>(P96/9)*24</f>
        <v>27018.666666666668</v>
      </c>
      <c r="AA96" s="31">
        <f>(Q96/9)*24</f>
        <v>40528</v>
      </c>
      <c r="AB96" s="32">
        <f>ROUNDUP(AC96*0.5,0)</f>
        <v>0</v>
      </c>
      <c r="AC96" s="27">
        <v>0</v>
      </c>
      <c r="AD96" s="26">
        <f>ROUNDUP(AC96*1.5,0)</f>
        <v>0</v>
      </c>
      <c r="AE96" s="28"/>
      <c r="AF96" s="26">
        <f>(AB96/9)*2</f>
        <v>0</v>
      </c>
      <c r="AG96" s="26">
        <f>(AC96/9)*2</f>
        <v>0</v>
      </c>
      <c r="AH96" s="29">
        <f>(AD96/9)*2</f>
        <v>0</v>
      </c>
      <c r="AI96" s="30">
        <f>(AB96/9)*18</f>
        <v>0</v>
      </c>
      <c r="AJ96" s="30">
        <f>(AC96/9)*18</f>
        <v>0</v>
      </c>
      <c r="AK96" s="29">
        <f>(AD96/9)*18</f>
        <v>0</v>
      </c>
      <c r="AL96" s="30">
        <f>(AB96/9)*24</f>
        <v>0</v>
      </c>
      <c r="AM96" s="30">
        <f>(AC96/9)*24</f>
        <v>0</v>
      </c>
      <c r="AN96" s="31">
        <f>(AD96/9)*24</f>
        <v>0</v>
      </c>
      <c r="AO96" s="32" t="s">
        <v>338</v>
      </c>
      <c r="AP96" s="59"/>
      <c r="AQ96" s="41"/>
    </row>
    <row r="97" spans="1:43" x14ac:dyDescent="0.25">
      <c r="A97" s="20" t="s">
        <v>258</v>
      </c>
      <c r="B97" s="26">
        <f t="shared" si="24"/>
        <v>0</v>
      </c>
      <c r="C97" s="27">
        <v>0</v>
      </c>
      <c r="D97" s="26">
        <f t="shared" si="23"/>
        <v>0</v>
      </c>
      <c r="E97" s="28"/>
      <c r="F97" s="26">
        <f t="shared" si="37"/>
        <v>0</v>
      </c>
      <c r="G97" s="26">
        <f t="shared" si="37"/>
        <v>0</v>
      </c>
      <c r="H97" s="29">
        <f t="shared" si="37"/>
        <v>0</v>
      </c>
      <c r="I97" s="30">
        <f t="shared" si="25"/>
        <v>0</v>
      </c>
      <c r="J97" s="30">
        <f t="shared" si="25"/>
        <v>0</v>
      </c>
      <c r="K97" s="29">
        <f t="shared" si="25"/>
        <v>0</v>
      </c>
      <c r="L97" s="30">
        <f t="shared" si="26"/>
        <v>0</v>
      </c>
      <c r="M97" s="30">
        <f t="shared" si="26"/>
        <v>0</v>
      </c>
      <c r="N97" s="31">
        <f t="shared" si="26"/>
        <v>0</v>
      </c>
      <c r="O97" s="26">
        <f t="shared" si="27"/>
        <v>5066</v>
      </c>
      <c r="P97" s="27">
        <v>10132</v>
      </c>
      <c r="Q97" s="26">
        <f t="shared" si="28"/>
        <v>15198</v>
      </c>
      <c r="R97" s="28"/>
      <c r="S97" s="26">
        <f t="shared" si="29"/>
        <v>1125.7777777777778</v>
      </c>
      <c r="T97" s="26">
        <f t="shared" si="29"/>
        <v>2251.5555555555557</v>
      </c>
      <c r="U97" s="29">
        <f t="shared" si="29"/>
        <v>3377.3333333333335</v>
      </c>
      <c r="V97" s="30">
        <f t="shared" si="30"/>
        <v>10132</v>
      </c>
      <c r="W97" s="30">
        <f t="shared" si="30"/>
        <v>20264</v>
      </c>
      <c r="X97" s="29">
        <f t="shared" si="30"/>
        <v>30396</v>
      </c>
      <c r="Y97" s="30">
        <f t="shared" si="31"/>
        <v>13509.333333333334</v>
      </c>
      <c r="Z97" s="30">
        <f t="shared" si="31"/>
        <v>27018.666666666668</v>
      </c>
      <c r="AA97" s="31">
        <f t="shared" si="31"/>
        <v>40528</v>
      </c>
      <c r="AB97" s="32">
        <f t="shared" si="32"/>
        <v>5513</v>
      </c>
      <c r="AC97" s="27">
        <v>11025</v>
      </c>
      <c r="AD97" s="26">
        <f t="shared" si="33"/>
        <v>16538</v>
      </c>
      <c r="AE97" s="28"/>
      <c r="AF97" s="26">
        <f t="shared" si="34"/>
        <v>1225.1111111111111</v>
      </c>
      <c r="AG97" s="26">
        <f t="shared" si="34"/>
        <v>2450</v>
      </c>
      <c r="AH97" s="29">
        <f t="shared" si="34"/>
        <v>3675.1111111111113</v>
      </c>
      <c r="AI97" s="30">
        <f t="shared" si="35"/>
        <v>11026</v>
      </c>
      <c r="AJ97" s="30">
        <f t="shared" si="35"/>
        <v>22050</v>
      </c>
      <c r="AK97" s="29">
        <f t="shared" si="35"/>
        <v>33076</v>
      </c>
      <c r="AL97" s="30">
        <f t="shared" si="36"/>
        <v>14701.333333333332</v>
      </c>
      <c r="AM97" s="30">
        <f t="shared" si="36"/>
        <v>29400</v>
      </c>
      <c r="AN97" s="31">
        <f t="shared" si="36"/>
        <v>44101.333333333336</v>
      </c>
      <c r="AO97" s="12"/>
      <c r="AP97" s="12" t="s">
        <v>87</v>
      </c>
      <c r="AQ97" s="15" t="s">
        <v>259</v>
      </c>
    </row>
    <row r="98" spans="1:43" x14ac:dyDescent="0.25">
      <c r="A98" s="20" t="s">
        <v>260</v>
      </c>
      <c r="B98" s="26">
        <f t="shared" si="24"/>
        <v>5066</v>
      </c>
      <c r="C98" s="27">
        <v>10132</v>
      </c>
      <c r="D98" s="26">
        <f t="shared" si="23"/>
        <v>15198</v>
      </c>
      <c r="E98" s="28"/>
      <c r="F98" s="26">
        <f t="shared" si="37"/>
        <v>1125.7777777777778</v>
      </c>
      <c r="G98" s="26">
        <f t="shared" si="37"/>
        <v>2251.5555555555557</v>
      </c>
      <c r="H98" s="29">
        <f t="shared" si="37"/>
        <v>3377.3333333333335</v>
      </c>
      <c r="I98" s="30">
        <f t="shared" si="25"/>
        <v>10132</v>
      </c>
      <c r="J98" s="30">
        <f t="shared" si="25"/>
        <v>20264</v>
      </c>
      <c r="K98" s="29">
        <f t="shared" si="25"/>
        <v>30396</v>
      </c>
      <c r="L98" s="30">
        <f t="shared" si="26"/>
        <v>13509.333333333334</v>
      </c>
      <c r="M98" s="30">
        <f t="shared" si="26"/>
        <v>27018.666666666668</v>
      </c>
      <c r="N98" s="31">
        <f t="shared" si="26"/>
        <v>40528</v>
      </c>
      <c r="O98" s="26">
        <f t="shared" si="27"/>
        <v>5066</v>
      </c>
      <c r="P98" s="27">
        <v>10132</v>
      </c>
      <c r="Q98" s="26">
        <f t="shared" si="28"/>
        <v>15198</v>
      </c>
      <c r="R98" s="28"/>
      <c r="S98" s="26">
        <f t="shared" si="29"/>
        <v>1125.7777777777778</v>
      </c>
      <c r="T98" s="26">
        <f t="shared" si="29"/>
        <v>2251.5555555555557</v>
      </c>
      <c r="U98" s="29">
        <f t="shared" si="29"/>
        <v>3377.3333333333335</v>
      </c>
      <c r="V98" s="30">
        <f t="shared" si="30"/>
        <v>10132</v>
      </c>
      <c r="W98" s="30">
        <f t="shared" si="30"/>
        <v>20264</v>
      </c>
      <c r="X98" s="29">
        <f t="shared" si="30"/>
        <v>30396</v>
      </c>
      <c r="Y98" s="30">
        <f t="shared" si="31"/>
        <v>13509.333333333334</v>
      </c>
      <c r="Z98" s="30">
        <f t="shared" si="31"/>
        <v>27018.666666666668</v>
      </c>
      <c r="AA98" s="31">
        <f t="shared" si="31"/>
        <v>40528</v>
      </c>
      <c r="AB98" s="32">
        <f t="shared" si="32"/>
        <v>5066</v>
      </c>
      <c r="AC98" s="27">
        <v>10132</v>
      </c>
      <c r="AD98" s="26">
        <f t="shared" si="33"/>
        <v>15198</v>
      </c>
      <c r="AE98" s="28"/>
      <c r="AF98" s="26">
        <f t="shared" si="34"/>
        <v>1125.7777777777778</v>
      </c>
      <c r="AG98" s="26">
        <f t="shared" si="34"/>
        <v>2251.5555555555557</v>
      </c>
      <c r="AH98" s="29">
        <f t="shared" si="34"/>
        <v>3377.3333333333335</v>
      </c>
      <c r="AI98" s="30">
        <f t="shared" si="35"/>
        <v>10132</v>
      </c>
      <c r="AJ98" s="30">
        <f t="shared" si="35"/>
        <v>20264</v>
      </c>
      <c r="AK98" s="29">
        <f t="shared" si="35"/>
        <v>30396</v>
      </c>
      <c r="AL98" s="30">
        <f t="shared" si="36"/>
        <v>13509.333333333334</v>
      </c>
      <c r="AM98" s="30">
        <f t="shared" si="36"/>
        <v>27018.666666666668</v>
      </c>
      <c r="AN98" s="31">
        <f t="shared" si="36"/>
        <v>40528</v>
      </c>
      <c r="AO98" s="12" t="s">
        <v>261</v>
      </c>
      <c r="AP98" s="12" t="s">
        <v>181</v>
      </c>
      <c r="AQ98" s="15" t="s">
        <v>182</v>
      </c>
    </row>
    <row r="99" spans="1:43" x14ac:dyDescent="0.25">
      <c r="A99" s="20" t="s">
        <v>262</v>
      </c>
      <c r="B99" s="26">
        <f t="shared" si="24"/>
        <v>0</v>
      </c>
      <c r="C99" s="27">
        <v>0</v>
      </c>
      <c r="D99" s="26">
        <f t="shared" si="23"/>
        <v>0</v>
      </c>
      <c r="E99" s="28"/>
      <c r="F99" s="26">
        <f t="shared" si="37"/>
        <v>0</v>
      </c>
      <c r="G99" s="26">
        <f t="shared" si="37"/>
        <v>0</v>
      </c>
      <c r="H99" s="29">
        <f t="shared" si="37"/>
        <v>0</v>
      </c>
      <c r="I99" s="30">
        <f t="shared" si="25"/>
        <v>0</v>
      </c>
      <c r="J99" s="30">
        <f t="shared" si="25"/>
        <v>0</v>
      </c>
      <c r="K99" s="29">
        <f t="shared" si="25"/>
        <v>0</v>
      </c>
      <c r="L99" s="30">
        <f t="shared" si="26"/>
        <v>0</v>
      </c>
      <c r="M99" s="30">
        <f t="shared" si="26"/>
        <v>0</v>
      </c>
      <c r="N99" s="31">
        <f t="shared" si="26"/>
        <v>0</v>
      </c>
      <c r="O99" s="26">
        <f t="shared" si="27"/>
        <v>5066</v>
      </c>
      <c r="P99" s="27">
        <v>10132</v>
      </c>
      <c r="Q99" s="26">
        <f t="shared" si="28"/>
        <v>15198</v>
      </c>
      <c r="R99" s="28"/>
      <c r="S99" s="26">
        <f t="shared" si="29"/>
        <v>1125.7777777777778</v>
      </c>
      <c r="T99" s="26">
        <f t="shared" si="29"/>
        <v>2251.5555555555557</v>
      </c>
      <c r="U99" s="29">
        <f t="shared" si="29"/>
        <v>3377.3333333333335</v>
      </c>
      <c r="V99" s="30">
        <f t="shared" si="30"/>
        <v>10132</v>
      </c>
      <c r="W99" s="30">
        <f t="shared" si="30"/>
        <v>20264</v>
      </c>
      <c r="X99" s="29">
        <f t="shared" si="30"/>
        <v>30396</v>
      </c>
      <c r="Y99" s="30">
        <f t="shared" si="31"/>
        <v>13509.333333333334</v>
      </c>
      <c r="Z99" s="30">
        <f t="shared" si="31"/>
        <v>27018.666666666668</v>
      </c>
      <c r="AA99" s="31">
        <f t="shared" si="31"/>
        <v>40528</v>
      </c>
      <c r="AB99" s="32">
        <f t="shared" si="32"/>
        <v>5066</v>
      </c>
      <c r="AC99" s="27">
        <v>10132</v>
      </c>
      <c r="AD99" s="26">
        <f t="shared" si="33"/>
        <v>15198</v>
      </c>
      <c r="AE99" s="28"/>
      <c r="AF99" s="26">
        <f t="shared" si="34"/>
        <v>1125.7777777777778</v>
      </c>
      <c r="AG99" s="26">
        <f t="shared" si="34"/>
        <v>2251.5555555555557</v>
      </c>
      <c r="AH99" s="29">
        <f t="shared" si="34"/>
        <v>3377.3333333333335</v>
      </c>
      <c r="AI99" s="30">
        <f t="shared" si="35"/>
        <v>10132</v>
      </c>
      <c r="AJ99" s="30">
        <f t="shared" si="35"/>
        <v>20264</v>
      </c>
      <c r="AK99" s="29">
        <f t="shared" si="35"/>
        <v>30396</v>
      </c>
      <c r="AL99" s="30">
        <f t="shared" si="36"/>
        <v>13509.333333333334</v>
      </c>
      <c r="AM99" s="30">
        <f t="shared" si="36"/>
        <v>27018.666666666668</v>
      </c>
      <c r="AN99" s="31">
        <f t="shared" si="36"/>
        <v>40528</v>
      </c>
      <c r="AO99" s="12"/>
      <c r="AP99" s="12" t="s">
        <v>66</v>
      </c>
      <c r="AQ99" s="15" t="s">
        <v>67</v>
      </c>
    </row>
    <row r="100" spans="1:43" x14ac:dyDescent="0.25">
      <c r="A100" s="20" t="s">
        <v>263</v>
      </c>
      <c r="B100" s="26">
        <f t="shared" si="24"/>
        <v>0</v>
      </c>
      <c r="C100" s="27">
        <v>0</v>
      </c>
      <c r="D100" s="26">
        <f t="shared" si="23"/>
        <v>0</v>
      </c>
      <c r="E100" s="28"/>
      <c r="F100" s="26">
        <f t="shared" si="37"/>
        <v>0</v>
      </c>
      <c r="G100" s="26">
        <f t="shared" si="37"/>
        <v>0</v>
      </c>
      <c r="H100" s="29">
        <f t="shared" si="37"/>
        <v>0</v>
      </c>
      <c r="I100" s="30">
        <f t="shared" si="25"/>
        <v>0</v>
      </c>
      <c r="J100" s="30">
        <f t="shared" si="25"/>
        <v>0</v>
      </c>
      <c r="K100" s="29">
        <f t="shared" si="25"/>
        <v>0</v>
      </c>
      <c r="L100" s="30">
        <f t="shared" si="26"/>
        <v>0</v>
      </c>
      <c r="M100" s="30">
        <f t="shared" si="26"/>
        <v>0</v>
      </c>
      <c r="N100" s="31">
        <f t="shared" si="26"/>
        <v>0</v>
      </c>
      <c r="O100" s="26">
        <f t="shared" si="27"/>
        <v>5066</v>
      </c>
      <c r="P100" s="27">
        <v>10132</v>
      </c>
      <c r="Q100" s="26">
        <f t="shared" si="28"/>
        <v>15198</v>
      </c>
      <c r="R100" s="28"/>
      <c r="S100" s="26">
        <f t="shared" si="29"/>
        <v>1125.7777777777778</v>
      </c>
      <c r="T100" s="26">
        <f t="shared" si="29"/>
        <v>2251.5555555555557</v>
      </c>
      <c r="U100" s="29">
        <f t="shared" si="29"/>
        <v>3377.3333333333335</v>
      </c>
      <c r="V100" s="30">
        <f t="shared" si="30"/>
        <v>10132</v>
      </c>
      <c r="W100" s="30">
        <f t="shared" si="30"/>
        <v>20264</v>
      </c>
      <c r="X100" s="29">
        <f t="shared" si="30"/>
        <v>30396</v>
      </c>
      <c r="Y100" s="30">
        <f t="shared" si="31"/>
        <v>13509.333333333334</v>
      </c>
      <c r="Z100" s="30">
        <f t="shared" si="31"/>
        <v>27018.666666666668</v>
      </c>
      <c r="AA100" s="31">
        <f t="shared" si="31"/>
        <v>40528</v>
      </c>
      <c r="AB100" s="32">
        <f t="shared" si="32"/>
        <v>5066</v>
      </c>
      <c r="AC100" s="27">
        <v>10132</v>
      </c>
      <c r="AD100" s="26">
        <f t="shared" si="33"/>
        <v>15198</v>
      </c>
      <c r="AE100" s="28"/>
      <c r="AF100" s="26">
        <f t="shared" si="34"/>
        <v>1125.7777777777778</v>
      </c>
      <c r="AG100" s="26">
        <f t="shared" si="34"/>
        <v>2251.5555555555557</v>
      </c>
      <c r="AH100" s="29">
        <f t="shared" si="34"/>
        <v>3377.3333333333335</v>
      </c>
      <c r="AI100" s="30">
        <f t="shared" si="35"/>
        <v>10132</v>
      </c>
      <c r="AJ100" s="30">
        <f t="shared" si="35"/>
        <v>20264</v>
      </c>
      <c r="AK100" s="29">
        <f t="shared" si="35"/>
        <v>30396</v>
      </c>
      <c r="AL100" s="30">
        <f t="shared" si="36"/>
        <v>13509.333333333334</v>
      </c>
      <c r="AM100" s="30">
        <f t="shared" si="36"/>
        <v>27018.666666666668</v>
      </c>
      <c r="AN100" s="31">
        <f t="shared" si="36"/>
        <v>40528</v>
      </c>
      <c r="AO100" s="12"/>
      <c r="AP100" s="12" t="s">
        <v>66</v>
      </c>
      <c r="AQ100" s="15" t="s">
        <v>67</v>
      </c>
    </row>
    <row r="101" spans="1:43" x14ac:dyDescent="0.25">
      <c r="A101" s="20" t="s">
        <v>264</v>
      </c>
      <c r="B101" s="26">
        <f t="shared" si="24"/>
        <v>0</v>
      </c>
      <c r="C101" s="27">
        <v>0</v>
      </c>
      <c r="D101" s="26">
        <f t="shared" si="23"/>
        <v>0</v>
      </c>
      <c r="E101" s="28"/>
      <c r="F101" s="26">
        <f t="shared" si="37"/>
        <v>0</v>
      </c>
      <c r="G101" s="26">
        <f t="shared" si="37"/>
        <v>0</v>
      </c>
      <c r="H101" s="29">
        <f t="shared" si="37"/>
        <v>0</v>
      </c>
      <c r="I101" s="30">
        <f t="shared" si="25"/>
        <v>0</v>
      </c>
      <c r="J101" s="30">
        <f t="shared" si="25"/>
        <v>0</v>
      </c>
      <c r="K101" s="29">
        <f t="shared" si="25"/>
        <v>0</v>
      </c>
      <c r="L101" s="30">
        <f t="shared" si="26"/>
        <v>0</v>
      </c>
      <c r="M101" s="30">
        <f t="shared" si="26"/>
        <v>0</v>
      </c>
      <c r="N101" s="31">
        <f t="shared" si="26"/>
        <v>0</v>
      </c>
      <c r="O101" s="26">
        <f t="shared" si="27"/>
        <v>5066</v>
      </c>
      <c r="P101" s="27">
        <v>10132</v>
      </c>
      <c r="Q101" s="26">
        <f t="shared" si="28"/>
        <v>15198</v>
      </c>
      <c r="R101" s="28"/>
      <c r="S101" s="26">
        <f t="shared" si="29"/>
        <v>1125.7777777777778</v>
      </c>
      <c r="T101" s="26">
        <f t="shared" si="29"/>
        <v>2251.5555555555557</v>
      </c>
      <c r="U101" s="29">
        <f t="shared" si="29"/>
        <v>3377.3333333333335</v>
      </c>
      <c r="V101" s="30">
        <f t="shared" si="30"/>
        <v>10132</v>
      </c>
      <c r="W101" s="30">
        <f t="shared" si="30"/>
        <v>20264</v>
      </c>
      <c r="X101" s="29">
        <f t="shared" si="30"/>
        <v>30396</v>
      </c>
      <c r="Y101" s="30">
        <f t="shared" si="31"/>
        <v>13509.333333333334</v>
      </c>
      <c r="Z101" s="30">
        <f t="shared" si="31"/>
        <v>27018.666666666668</v>
      </c>
      <c r="AA101" s="31">
        <f t="shared" si="31"/>
        <v>40528</v>
      </c>
      <c r="AB101" s="32">
        <f t="shared" si="32"/>
        <v>5513</v>
      </c>
      <c r="AC101" s="27">
        <v>11025</v>
      </c>
      <c r="AD101" s="26">
        <f t="shared" si="33"/>
        <v>16538</v>
      </c>
      <c r="AE101" s="28"/>
      <c r="AF101" s="26">
        <f t="shared" si="34"/>
        <v>1225.1111111111111</v>
      </c>
      <c r="AG101" s="26">
        <f t="shared" si="34"/>
        <v>2450</v>
      </c>
      <c r="AH101" s="29">
        <f t="shared" si="34"/>
        <v>3675.1111111111113</v>
      </c>
      <c r="AI101" s="30">
        <f t="shared" si="35"/>
        <v>11026</v>
      </c>
      <c r="AJ101" s="30">
        <f t="shared" si="35"/>
        <v>22050</v>
      </c>
      <c r="AK101" s="29">
        <f t="shared" si="35"/>
        <v>33076</v>
      </c>
      <c r="AL101" s="30">
        <f t="shared" si="36"/>
        <v>14701.333333333332</v>
      </c>
      <c r="AM101" s="30">
        <f t="shared" si="36"/>
        <v>29400</v>
      </c>
      <c r="AN101" s="31">
        <f t="shared" si="36"/>
        <v>44101.333333333336</v>
      </c>
      <c r="AO101" s="12"/>
      <c r="AP101" s="12" t="s">
        <v>97</v>
      </c>
      <c r="AQ101" s="15" t="s">
        <v>98</v>
      </c>
    </row>
    <row r="102" spans="1:43" x14ac:dyDescent="0.25">
      <c r="A102" s="20" t="s">
        <v>265</v>
      </c>
      <c r="B102" s="26">
        <f t="shared" si="24"/>
        <v>5066</v>
      </c>
      <c r="C102" s="27">
        <v>10132</v>
      </c>
      <c r="D102" s="26">
        <f t="shared" si="23"/>
        <v>15198</v>
      </c>
      <c r="E102" s="28"/>
      <c r="F102" s="26">
        <f t="shared" si="37"/>
        <v>1125.7777777777778</v>
      </c>
      <c r="G102" s="26">
        <f t="shared" si="37"/>
        <v>2251.5555555555557</v>
      </c>
      <c r="H102" s="29">
        <f t="shared" si="37"/>
        <v>3377.3333333333335</v>
      </c>
      <c r="I102" s="30">
        <f t="shared" ref="I102:K132" si="38">(B102/9)*18</f>
        <v>10132</v>
      </c>
      <c r="J102" s="30">
        <f t="shared" si="38"/>
        <v>20264</v>
      </c>
      <c r="K102" s="29">
        <f t="shared" si="38"/>
        <v>30396</v>
      </c>
      <c r="L102" s="30">
        <f t="shared" ref="L102:N132" si="39">(B102/9)*24</f>
        <v>13509.333333333334</v>
      </c>
      <c r="M102" s="30">
        <f t="shared" si="39"/>
        <v>27018.666666666668</v>
      </c>
      <c r="N102" s="31">
        <f t="shared" si="39"/>
        <v>40528</v>
      </c>
      <c r="O102" s="26">
        <f t="shared" si="27"/>
        <v>5066</v>
      </c>
      <c r="P102" s="27">
        <v>10132</v>
      </c>
      <c r="Q102" s="26">
        <f t="shared" si="28"/>
        <v>15198</v>
      </c>
      <c r="R102" s="28"/>
      <c r="S102" s="26">
        <f t="shared" si="29"/>
        <v>1125.7777777777778</v>
      </c>
      <c r="T102" s="26">
        <f t="shared" si="29"/>
        <v>2251.5555555555557</v>
      </c>
      <c r="U102" s="29">
        <f t="shared" si="29"/>
        <v>3377.3333333333335</v>
      </c>
      <c r="V102" s="30">
        <f t="shared" si="30"/>
        <v>10132</v>
      </c>
      <c r="W102" s="30">
        <f t="shared" si="30"/>
        <v>20264</v>
      </c>
      <c r="X102" s="29">
        <f t="shared" si="30"/>
        <v>30396</v>
      </c>
      <c r="Y102" s="30">
        <f t="shared" si="31"/>
        <v>13509.333333333334</v>
      </c>
      <c r="Z102" s="30">
        <f t="shared" si="31"/>
        <v>27018.666666666668</v>
      </c>
      <c r="AA102" s="31">
        <f t="shared" si="31"/>
        <v>40528</v>
      </c>
      <c r="AB102" s="32">
        <f>ROUNDUP(AC102*0.5,0)</f>
        <v>0</v>
      </c>
      <c r="AC102" s="27">
        <v>0</v>
      </c>
      <c r="AD102" s="26">
        <f t="shared" si="33"/>
        <v>0</v>
      </c>
      <c r="AE102" s="28"/>
      <c r="AF102" s="26">
        <f t="shared" si="34"/>
        <v>0</v>
      </c>
      <c r="AG102" s="26">
        <f t="shared" si="34"/>
        <v>0</v>
      </c>
      <c r="AH102" s="29">
        <f t="shared" si="34"/>
        <v>0</v>
      </c>
      <c r="AI102" s="30">
        <f t="shared" si="35"/>
        <v>0</v>
      </c>
      <c r="AJ102" s="30">
        <f t="shared" si="35"/>
        <v>0</v>
      </c>
      <c r="AK102" s="29">
        <f t="shared" si="35"/>
        <v>0</v>
      </c>
      <c r="AL102" s="30">
        <f t="shared" si="36"/>
        <v>0</v>
      </c>
      <c r="AM102" s="30">
        <f t="shared" si="36"/>
        <v>0</v>
      </c>
      <c r="AN102" s="31">
        <f t="shared" si="36"/>
        <v>0</v>
      </c>
      <c r="AO102" s="12" t="s">
        <v>266</v>
      </c>
      <c r="AP102" s="12" t="s">
        <v>166</v>
      </c>
      <c r="AQ102" s="15" t="s">
        <v>167</v>
      </c>
    </row>
    <row r="103" spans="1:43" x14ac:dyDescent="0.25">
      <c r="A103" s="20" t="s">
        <v>267</v>
      </c>
      <c r="B103" s="26">
        <f t="shared" si="24"/>
        <v>5625</v>
      </c>
      <c r="C103" s="27">
        <v>11250</v>
      </c>
      <c r="D103" s="26">
        <f t="shared" si="23"/>
        <v>16875</v>
      </c>
      <c r="E103" s="28"/>
      <c r="F103" s="26">
        <f t="shared" si="37"/>
        <v>1250</v>
      </c>
      <c r="G103" s="26">
        <f t="shared" si="37"/>
        <v>2500</v>
      </c>
      <c r="H103" s="29">
        <f t="shared" si="37"/>
        <v>3750</v>
      </c>
      <c r="I103" s="30">
        <f t="shared" si="38"/>
        <v>11250</v>
      </c>
      <c r="J103" s="30">
        <f t="shared" si="38"/>
        <v>22500</v>
      </c>
      <c r="K103" s="29">
        <f t="shared" si="38"/>
        <v>33750</v>
      </c>
      <c r="L103" s="30">
        <f t="shared" si="39"/>
        <v>15000</v>
      </c>
      <c r="M103" s="30">
        <f t="shared" si="39"/>
        <v>30000</v>
      </c>
      <c r="N103" s="31">
        <f t="shared" si="39"/>
        <v>45000</v>
      </c>
      <c r="O103" s="26">
        <f t="shared" si="27"/>
        <v>5625</v>
      </c>
      <c r="P103" s="27">
        <v>11250</v>
      </c>
      <c r="Q103" s="26">
        <f t="shared" si="28"/>
        <v>16875</v>
      </c>
      <c r="R103" s="28"/>
      <c r="S103" s="26">
        <f t="shared" si="29"/>
        <v>1250</v>
      </c>
      <c r="T103" s="26">
        <f t="shared" si="29"/>
        <v>2500</v>
      </c>
      <c r="U103" s="29">
        <f t="shared" si="29"/>
        <v>3750</v>
      </c>
      <c r="V103" s="30">
        <f t="shared" si="30"/>
        <v>11250</v>
      </c>
      <c r="W103" s="30">
        <f t="shared" si="30"/>
        <v>22500</v>
      </c>
      <c r="X103" s="29">
        <f t="shared" si="30"/>
        <v>33750</v>
      </c>
      <c r="Y103" s="30">
        <f t="shared" si="31"/>
        <v>15000</v>
      </c>
      <c r="Z103" s="30">
        <f t="shared" si="31"/>
        <v>30000</v>
      </c>
      <c r="AA103" s="31">
        <f t="shared" si="31"/>
        <v>45000</v>
      </c>
      <c r="AB103" s="32">
        <f t="shared" si="32"/>
        <v>5625</v>
      </c>
      <c r="AC103" s="27">
        <v>11250</v>
      </c>
      <c r="AD103" s="26">
        <f t="shared" si="33"/>
        <v>16875</v>
      </c>
      <c r="AE103" s="28"/>
      <c r="AF103" s="26">
        <f t="shared" si="34"/>
        <v>1250</v>
      </c>
      <c r="AG103" s="26">
        <f t="shared" si="34"/>
        <v>2500</v>
      </c>
      <c r="AH103" s="29">
        <f t="shared" si="34"/>
        <v>3750</v>
      </c>
      <c r="AI103" s="30">
        <f t="shared" si="35"/>
        <v>11250</v>
      </c>
      <c r="AJ103" s="30">
        <f t="shared" si="35"/>
        <v>22500</v>
      </c>
      <c r="AK103" s="29">
        <f t="shared" si="35"/>
        <v>33750</v>
      </c>
      <c r="AL103" s="30">
        <f t="shared" si="36"/>
        <v>15000</v>
      </c>
      <c r="AM103" s="30">
        <f t="shared" si="36"/>
        <v>30000</v>
      </c>
      <c r="AN103" s="31">
        <f t="shared" si="36"/>
        <v>45000</v>
      </c>
      <c r="AO103" s="12" t="s">
        <v>268</v>
      </c>
      <c r="AP103" s="12" t="s">
        <v>61</v>
      </c>
      <c r="AQ103" s="15" t="s">
        <v>62</v>
      </c>
    </row>
    <row r="104" spans="1:43" x14ac:dyDescent="0.25">
      <c r="A104" s="20" t="s">
        <v>269</v>
      </c>
      <c r="B104" s="26">
        <f t="shared" si="24"/>
        <v>5066</v>
      </c>
      <c r="C104" s="27">
        <v>10132</v>
      </c>
      <c r="D104" s="26">
        <f t="shared" si="23"/>
        <v>15198</v>
      </c>
      <c r="E104" s="28"/>
      <c r="F104" s="26">
        <f t="shared" si="37"/>
        <v>1125.7777777777778</v>
      </c>
      <c r="G104" s="26">
        <f t="shared" si="37"/>
        <v>2251.5555555555557</v>
      </c>
      <c r="H104" s="29">
        <f t="shared" si="37"/>
        <v>3377.3333333333335</v>
      </c>
      <c r="I104" s="30">
        <f t="shared" si="38"/>
        <v>10132</v>
      </c>
      <c r="J104" s="30">
        <f t="shared" si="38"/>
        <v>20264</v>
      </c>
      <c r="K104" s="29">
        <f t="shared" si="38"/>
        <v>30396</v>
      </c>
      <c r="L104" s="30">
        <f t="shared" si="39"/>
        <v>13509.333333333334</v>
      </c>
      <c r="M104" s="30">
        <f t="shared" si="39"/>
        <v>27018.666666666668</v>
      </c>
      <c r="N104" s="31">
        <f t="shared" si="39"/>
        <v>40528</v>
      </c>
      <c r="O104" s="26">
        <f t="shared" si="27"/>
        <v>5066</v>
      </c>
      <c r="P104" s="27">
        <v>10132</v>
      </c>
      <c r="Q104" s="26">
        <f t="shared" si="28"/>
        <v>15198</v>
      </c>
      <c r="R104" s="28"/>
      <c r="S104" s="26">
        <f t="shared" si="29"/>
        <v>1125.7777777777778</v>
      </c>
      <c r="T104" s="26">
        <f t="shared" si="29"/>
        <v>2251.5555555555557</v>
      </c>
      <c r="U104" s="29">
        <f t="shared" si="29"/>
        <v>3377.3333333333335</v>
      </c>
      <c r="V104" s="30">
        <f t="shared" si="30"/>
        <v>10132</v>
      </c>
      <c r="W104" s="30">
        <f t="shared" si="30"/>
        <v>20264</v>
      </c>
      <c r="X104" s="29">
        <f t="shared" si="30"/>
        <v>30396</v>
      </c>
      <c r="Y104" s="30">
        <f t="shared" si="31"/>
        <v>13509.333333333334</v>
      </c>
      <c r="Z104" s="30">
        <f t="shared" si="31"/>
        <v>27018.666666666668</v>
      </c>
      <c r="AA104" s="31">
        <f t="shared" si="31"/>
        <v>40528</v>
      </c>
      <c r="AB104" s="32">
        <f t="shared" si="32"/>
        <v>5066</v>
      </c>
      <c r="AC104" s="27">
        <v>10132</v>
      </c>
      <c r="AD104" s="26">
        <f t="shared" si="33"/>
        <v>15198</v>
      </c>
      <c r="AE104" s="28"/>
      <c r="AF104" s="26">
        <f t="shared" si="34"/>
        <v>1125.7777777777778</v>
      </c>
      <c r="AG104" s="26">
        <f t="shared" si="34"/>
        <v>2251.5555555555557</v>
      </c>
      <c r="AH104" s="29">
        <f t="shared" si="34"/>
        <v>3377.3333333333335</v>
      </c>
      <c r="AI104" s="30">
        <f t="shared" si="35"/>
        <v>10132</v>
      </c>
      <c r="AJ104" s="30">
        <f t="shared" si="35"/>
        <v>20264</v>
      </c>
      <c r="AK104" s="29">
        <f t="shared" si="35"/>
        <v>30396</v>
      </c>
      <c r="AL104" s="30">
        <f t="shared" si="36"/>
        <v>13509.333333333334</v>
      </c>
      <c r="AM104" s="30">
        <f t="shared" si="36"/>
        <v>27018.666666666668</v>
      </c>
      <c r="AN104" s="31">
        <f t="shared" si="36"/>
        <v>40528</v>
      </c>
      <c r="AO104" s="12" t="s">
        <v>270</v>
      </c>
      <c r="AP104" s="12" t="s">
        <v>166</v>
      </c>
      <c r="AQ104" s="15" t="s">
        <v>167</v>
      </c>
    </row>
    <row r="105" spans="1:43" x14ac:dyDescent="0.25">
      <c r="A105" s="20" t="s">
        <v>271</v>
      </c>
      <c r="B105" s="26">
        <f t="shared" si="24"/>
        <v>5066</v>
      </c>
      <c r="C105" s="27">
        <v>10132</v>
      </c>
      <c r="D105" s="26">
        <f t="shared" si="23"/>
        <v>15198</v>
      </c>
      <c r="E105" s="28"/>
      <c r="F105" s="26">
        <f t="shared" si="37"/>
        <v>1125.7777777777778</v>
      </c>
      <c r="G105" s="26">
        <f t="shared" si="37"/>
        <v>2251.5555555555557</v>
      </c>
      <c r="H105" s="29">
        <f t="shared" si="37"/>
        <v>3377.3333333333335</v>
      </c>
      <c r="I105" s="30">
        <f t="shared" si="38"/>
        <v>10132</v>
      </c>
      <c r="J105" s="30">
        <f t="shared" si="38"/>
        <v>20264</v>
      </c>
      <c r="K105" s="29">
        <f t="shared" si="38"/>
        <v>30396</v>
      </c>
      <c r="L105" s="30">
        <f t="shared" si="39"/>
        <v>13509.333333333334</v>
      </c>
      <c r="M105" s="30">
        <f t="shared" si="39"/>
        <v>27018.666666666668</v>
      </c>
      <c r="N105" s="31">
        <f t="shared" si="39"/>
        <v>40528</v>
      </c>
      <c r="O105" s="26">
        <f t="shared" si="27"/>
        <v>0</v>
      </c>
      <c r="P105" s="27">
        <v>0</v>
      </c>
      <c r="Q105" s="26">
        <f t="shared" si="28"/>
        <v>0</v>
      </c>
      <c r="R105" s="28"/>
      <c r="S105" s="26">
        <f t="shared" si="29"/>
        <v>0</v>
      </c>
      <c r="T105" s="26">
        <f t="shared" si="29"/>
        <v>0</v>
      </c>
      <c r="U105" s="29">
        <f t="shared" si="29"/>
        <v>0</v>
      </c>
      <c r="V105" s="30">
        <f t="shared" si="30"/>
        <v>0</v>
      </c>
      <c r="W105" s="30">
        <f t="shared" si="30"/>
        <v>0</v>
      </c>
      <c r="X105" s="29">
        <f t="shared" si="30"/>
        <v>0</v>
      </c>
      <c r="Y105" s="30">
        <f t="shared" si="31"/>
        <v>0</v>
      </c>
      <c r="Z105" s="30">
        <f t="shared" si="31"/>
        <v>0</v>
      </c>
      <c r="AA105" s="31">
        <f t="shared" si="31"/>
        <v>0</v>
      </c>
      <c r="AB105" s="32">
        <f t="shared" si="32"/>
        <v>0</v>
      </c>
      <c r="AC105" s="27">
        <v>0</v>
      </c>
      <c r="AD105" s="26">
        <f t="shared" si="33"/>
        <v>0</v>
      </c>
      <c r="AE105" s="28"/>
      <c r="AF105" s="26">
        <f t="shared" si="34"/>
        <v>0</v>
      </c>
      <c r="AG105" s="26">
        <f t="shared" si="34"/>
        <v>0</v>
      </c>
      <c r="AH105" s="29">
        <f t="shared" si="34"/>
        <v>0</v>
      </c>
      <c r="AI105" s="30">
        <f t="shared" si="35"/>
        <v>0</v>
      </c>
      <c r="AJ105" s="30">
        <f t="shared" si="35"/>
        <v>0</v>
      </c>
      <c r="AK105" s="29">
        <f t="shared" si="35"/>
        <v>0</v>
      </c>
      <c r="AL105" s="30">
        <f t="shared" si="36"/>
        <v>0</v>
      </c>
      <c r="AM105" s="30">
        <f t="shared" si="36"/>
        <v>0</v>
      </c>
      <c r="AN105" s="31">
        <f t="shared" si="36"/>
        <v>0</v>
      </c>
      <c r="AO105" s="12" t="s">
        <v>272</v>
      </c>
      <c r="AP105" s="12" t="s">
        <v>201</v>
      </c>
      <c r="AQ105" s="15" t="s">
        <v>202</v>
      </c>
    </row>
    <row r="106" spans="1:43" ht="30" x14ac:dyDescent="0.25">
      <c r="A106" s="20" t="s">
        <v>273</v>
      </c>
      <c r="B106" s="26">
        <f t="shared" si="24"/>
        <v>0</v>
      </c>
      <c r="C106" s="27">
        <v>0</v>
      </c>
      <c r="D106" s="26">
        <f t="shared" si="23"/>
        <v>0</v>
      </c>
      <c r="E106" s="28"/>
      <c r="F106" s="26">
        <f t="shared" si="37"/>
        <v>0</v>
      </c>
      <c r="G106" s="26">
        <f t="shared" si="37"/>
        <v>0</v>
      </c>
      <c r="H106" s="29">
        <f t="shared" si="37"/>
        <v>0</v>
      </c>
      <c r="I106" s="30">
        <f t="shared" si="38"/>
        <v>0</v>
      </c>
      <c r="J106" s="30">
        <f t="shared" si="38"/>
        <v>0</v>
      </c>
      <c r="K106" s="29">
        <f t="shared" si="38"/>
        <v>0</v>
      </c>
      <c r="L106" s="30">
        <f t="shared" si="39"/>
        <v>0</v>
      </c>
      <c r="M106" s="30">
        <f t="shared" si="39"/>
        <v>0</v>
      </c>
      <c r="N106" s="31">
        <f t="shared" si="39"/>
        <v>0</v>
      </c>
      <c r="O106" s="26">
        <f t="shared" si="27"/>
        <v>5066</v>
      </c>
      <c r="P106" s="27">
        <v>10132</v>
      </c>
      <c r="Q106" s="26">
        <f t="shared" si="28"/>
        <v>15198</v>
      </c>
      <c r="R106" s="28"/>
      <c r="S106" s="26">
        <f t="shared" si="29"/>
        <v>1125.7777777777778</v>
      </c>
      <c r="T106" s="26">
        <f t="shared" si="29"/>
        <v>2251.5555555555557</v>
      </c>
      <c r="U106" s="29">
        <f t="shared" si="29"/>
        <v>3377.3333333333335</v>
      </c>
      <c r="V106" s="30">
        <f t="shared" si="30"/>
        <v>10132</v>
      </c>
      <c r="W106" s="30">
        <f t="shared" si="30"/>
        <v>20264</v>
      </c>
      <c r="X106" s="29">
        <f t="shared" si="30"/>
        <v>30396</v>
      </c>
      <c r="Y106" s="30">
        <f t="shared" si="31"/>
        <v>13509.333333333334</v>
      </c>
      <c r="Z106" s="30">
        <f t="shared" si="31"/>
        <v>27018.666666666668</v>
      </c>
      <c r="AA106" s="31">
        <f t="shared" si="31"/>
        <v>40528</v>
      </c>
      <c r="AB106" s="32">
        <f t="shared" si="32"/>
        <v>5066</v>
      </c>
      <c r="AC106" s="27">
        <v>10132</v>
      </c>
      <c r="AD106" s="26">
        <f t="shared" si="33"/>
        <v>15198</v>
      </c>
      <c r="AE106" s="28"/>
      <c r="AF106" s="26">
        <f t="shared" si="34"/>
        <v>1125.7777777777778</v>
      </c>
      <c r="AG106" s="26">
        <f t="shared" si="34"/>
        <v>2251.5555555555557</v>
      </c>
      <c r="AH106" s="29">
        <f t="shared" si="34"/>
        <v>3377.3333333333335</v>
      </c>
      <c r="AI106" s="30">
        <f t="shared" si="35"/>
        <v>10132</v>
      </c>
      <c r="AJ106" s="30">
        <f t="shared" si="35"/>
        <v>20264</v>
      </c>
      <c r="AK106" s="29">
        <f t="shared" si="35"/>
        <v>30396</v>
      </c>
      <c r="AL106" s="30">
        <f t="shared" si="36"/>
        <v>13509.333333333334</v>
      </c>
      <c r="AM106" s="30">
        <f t="shared" si="36"/>
        <v>27018.666666666668</v>
      </c>
      <c r="AN106" s="31">
        <f t="shared" si="36"/>
        <v>40528</v>
      </c>
      <c r="AO106" s="12" t="s">
        <v>274</v>
      </c>
      <c r="AP106" s="12"/>
      <c r="AQ106" s="15"/>
    </row>
    <row r="107" spans="1:43" ht="30" x14ac:dyDescent="0.25">
      <c r="A107" s="20" t="s">
        <v>275</v>
      </c>
      <c r="B107" s="26">
        <f t="shared" si="24"/>
        <v>0</v>
      </c>
      <c r="C107" s="27">
        <v>0</v>
      </c>
      <c r="D107" s="26">
        <f t="shared" si="23"/>
        <v>0</v>
      </c>
      <c r="E107" s="28"/>
      <c r="F107" s="26">
        <f t="shared" si="37"/>
        <v>0</v>
      </c>
      <c r="G107" s="26">
        <f t="shared" si="37"/>
        <v>0</v>
      </c>
      <c r="H107" s="29">
        <f t="shared" si="37"/>
        <v>0</v>
      </c>
      <c r="I107" s="30">
        <f t="shared" si="38"/>
        <v>0</v>
      </c>
      <c r="J107" s="30">
        <f t="shared" si="38"/>
        <v>0</v>
      </c>
      <c r="K107" s="29">
        <f t="shared" si="38"/>
        <v>0</v>
      </c>
      <c r="L107" s="30">
        <f t="shared" si="39"/>
        <v>0</v>
      </c>
      <c r="M107" s="30">
        <f t="shared" si="39"/>
        <v>0</v>
      </c>
      <c r="N107" s="31">
        <f t="shared" si="39"/>
        <v>0</v>
      </c>
      <c r="O107" s="26">
        <f t="shared" si="27"/>
        <v>0</v>
      </c>
      <c r="P107" s="27">
        <v>0</v>
      </c>
      <c r="Q107" s="26">
        <f t="shared" si="28"/>
        <v>0</v>
      </c>
      <c r="R107" s="28"/>
      <c r="S107" s="26">
        <f t="shared" si="29"/>
        <v>0</v>
      </c>
      <c r="T107" s="26">
        <f t="shared" si="29"/>
        <v>0</v>
      </c>
      <c r="U107" s="29">
        <f t="shared" si="29"/>
        <v>0</v>
      </c>
      <c r="V107" s="30">
        <f t="shared" si="30"/>
        <v>0</v>
      </c>
      <c r="W107" s="30">
        <f t="shared" si="30"/>
        <v>0</v>
      </c>
      <c r="X107" s="29">
        <f t="shared" si="30"/>
        <v>0</v>
      </c>
      <c r="Y107" s="30">
        <f t="shared" si="31"/>
        <v>0</v>
      </c>
      <c r="Z107" s="30">
        <f t="shared" si="31"/>
        <v>0</v>
      </c>
      <c r="AA107" s="31">
        <f t="shared" si="31"/>
        <v>0</v>
      </c>
      <c r="AB107" s="32">
        <f t="shared" si="32"/>
        <v>0</v>
      </c>
      <c r="AC107" s="27">
        <v>0</v>
      </c>
      <c r="AD107" s="26">
        <f t="shared" si="33"/>
        <v>0</v>
      </c>
      <c r="AE107" s="28"/>
      <c r="AF107" s="26">
        <f t="shared" si="34"/>
        <v>0</v>
      </c>
      <c r="AG107" s="26">
        <f t="shared" si="34"/>
        <v>0</v>
      </c>
      <c r="AH107" s="29">
        <f t="shared" si="34"/>
        <v>0</v>
      </c>
      <c r="AI107" s="30">
        <f t="shared" si="35"/>
        <v>0</v>
      </c>
      <c r="AJ107" s="30">
        <f t="shared" si="35"/>
        <v>0</v>
      </c>
      <c r="AK107" s="29">
        <f t="shared" si="35"/>
        <v>0</v>
      </c>
      <c r="AL107" s="30">
        <f t="shared" si="36"/>
        <v>0</v>
      </c>
      <c r="AM107" s="30">
        <f t="shared" si="36"/>
        <v>0</v>
      </c>
      <c r="AN107" s="31">
        <f t="shared" si="36"/>
        <v>0</v>
      </c>
      <c r="AO107" s="12"/>
      <c r="AP107" s="12" t="s">
        <v>276</v>
      </c>
      <c r="AQ107" s="15" t="s">
        <v>277</v>
      </c>
    </row>
    <row r="108" spans="1:43" x14ac:dyDescent="0.25">
      <c r="A108" s="20" t="s">
        <v>278</v>
      </c>
      <c r="B108" s="26">
        <f t="shared" si="24"/>
        <v>5066</v>
      </c>
      <c r="C108" s="27">
        <v>10132</v>
      </c>
      <c r="D108" s="26">
        <f t="shared" si="23"/>
        <v>15198</v>
      </c>
      <c r="E108" s="28"/>
      <c r="F108" s="26">
        <f t="shared" si="37"/>
        <v>1125.7777777777778</v>
      </c>
      <c r="G108" s="26">
        <f t="shared" si="37"/>
        <v>2251.5555555555557</v>
      </c>
      <c r="H108" s="29">
        <f t="shared" si="37"/>
        <v>3377.3333333333335</v>
      </c>
      <c r="I108" s="30">
        <f t="shared" si="38"/>
        <v>10132</v>
      </c>
      <c r="J108" s="30">
        <f t="shared" si="38"/>
        <v>20264</v>
      </c>
      <c r="K108" s="29">
        <f t="shared" si="38"/>
        <v>30396</v>
      </c>
      <c r="L108" s="30">
        <f t="shared" si="39"/>
        <v>13509.333333333334</v>
      </c>
      <c r="M108" s="30">
        <f t="shared" si="39"/>
        <v>27018.666666666668</v>
      </c>
      <c r="N108" s="31">
        <f t="shared" si="39"/>
        <v>40528</v>
      </c>
      <c r="O108" s="26">
        <f t="shared" si="27"/>
        <v>5066</v>
      </c>
      <c r="P108" s="27">
        <v>10132</v>
      </c>
      <c r="Q108" s="26">
        <f t="shared" si="28"/>
        <v>15198</v>
      </c>
      <c r="R108" s="28"/>
      <c r="S108" s="26">
        <f t="shared" si="29"/>
        <v>1125.7777777777778</v>
      </c>
      <c r="T108" s="26">
        <f t="shared" si="29"/>
        <v>2251.5555555555557</v>
      </c>
      <c r="U108" s="29">
        <f t="shared" si="29"/>
        <v>3377.3333333333335</v>
      </c>
      <c r="V108" s="30">
        <f t="shared" si="30"/>
        <v>10132</v>
      </c>
      <c r="W108" s="30">
        <f t="shared" si="30"/>
        <v>20264</v>
      </c>
      <c r="X108" s="29">
        <f t="shared" si="30"/>
        <v>30396</v>
      </c>
      <c r="Y108" s="30">
        <f t="shared" si="31"/>
        <v>13509.333333333334</v>
      </c>
      <c r="Z108" s="30">
        <f t="shared" si="31"/>
        <v>27018.666666666668</v>
      </c>
      <c r="AA108" s="31">
        <f t="shared" si="31"/>
        <v>40528</v>
      </c>
      <c r="AB108" s="32">
        <f t="shared" si="32"/>
        <v>5066</v>
      </c>
      <c r="AC108" s="27">
        <v>10132</v>
      </c>
      <c r="AD108" s="26">
        <f t="shared" si="33"/>
        <v>15198</v>
      </c>
      <c r="AE108" s="28"/>
      <c r="AF108" s="26">
        <f t="shared" si="34"/>
        <v>1125.7777777777778</v>
      </c>
      <c r="AG108" s="26">
        <f t="shared" si="34"/>
        <v>2251.5555555555557</v>
      </c>
      <c r="AH108" s="29">
        <f t="shared" si="34"/>
        <v>3377.3333333333335</v>
      </c>
      <c r="AI108" s="30">
        <f t="shared" si="35"/>
        <v>10132</v>
      </c>
      <c r="AJ108" s="30">
        <f t="shared" si="35"/>
        <v>20264</v>
      </c>
      <c r="AK108" s="29">
        <f t="shared" si="35"/>
        <v>30396</v>
      </c>
      <c r="AL108" s="30">
        <f t="shared" si="36"/>
        <v>13509.333333333334</v>
      </c>
      <c r="AM108" s="30">
        <f t="shared" si="36"/>
        <v>27018.666666666668</v>
      </c>
      <c r="AN108" s="31">
        <f t="shared" si="36"/>
        <v>40528</v>
      </c>
      <c r="AO108" s="12"/>
      <c r="AP108" s="12" t="s">
        <v>279</v>
      </c>
      <c r="AQ108" s="15" t="s">
        <v>280</v>
      </c>
    </row>
    <row r="109" spans="1:43" x14ac:dyDescent="0.25">
      <c r="A109" s="20" t="s">
        <v>281</v>
      </c>
      <c r="B109" s="26">
        <f t="shared" si="24"/>
        <v>0</v>
      </c>
      <c r="C109" s="27">
        <v>0</v>
      </c>
      <c r="D109" s="26">
        <f t="shared" si="23"/>
        <v>0</v>
      </c>
      <c r="E109" s="28"/>
      <c r="F109" s="26">
        <f t="shared" si="37"/>
        <v>0</v>
      </c>
      <c r="G109" s="26">
        <f t="shared" si="37"/>
        <v>0</v>
      </c>
      <c r="H109" s="29">
        <f t="shared" si="37"/>
        <v>0</v>
      </c>
      <c r="I109" s="30">
        <f t="shared" si="38"/>
        <v>0</v>
      </c>
      <c r="J109" s="30">
        <f t="shared" si="38"/>
        <v>0</v>
      </c>
      <c r="K109" s="29">
        <f t="shared" si="38"/>
        <v>0</v>
      </c>
      <c r="L109" s="30">
        <f t="shared" si="39"/>
        <v>0</v>
      </c>
      <c r="M109" s="30">
        <f t="shared" si="39"/>
        <v>0</v>
      </c>
      <c r="N109" s="31">
        <f t="shared" si="39"/>
        <v>0</v>
      </c>
      <c r="O109" s="26">
        <f t="shared" si="27"/>
        <v>0</v>
      </c>
      <c r="P109" s="27">
        <v>0</v>
      </c>
      <c r="Q109" s="26">
        <f t="shared" si="28"/>
        <v>0</v>
      </c>
      <c r="R109" s="28"/>
      <c r="S109" s="26">
        <f t="shared" si="29"/>
        <v>0</v>
      </c>
      <c r="T109" s="26">
        <f t="shared" si="29"/>
        <v>0</v>
      </c>
      <c r="U109" s="29">
        <f t="shared" si="29"/>
        <v>0</v>
      </c>
      <c r="V109" s="30">
        <f t="shared" si="30"/>
        <v>0</v>
      </c>
      <c r="W109" s="30">
        <f t="shared" si="30"/>
        <v>0</v>
      </c>
      <c r="X109" s="29">
        <f t="shared" si="30"/>
        <v>0</v>
      </c>
      <c r="Y109" s="30">
        <f t="shared" si="31"/>
        <v>0</v>
      </c>
      <c r="Z109" s="30">
        <f t="shared" si="31"/>
        <v>0</v>
      </c>
      <c r="AA109" s="31">
        <f t="shared" si="31"/>
        <v>0</v>
      </c>
      <c r="AB109" s="32">
        <f t="shared" si="32"/>
        <v>0</v>
      </c>
      <c r="AC109" s="27">
        <v>0</v>
      </c>
      <c r="AD109" s="26">
        <f t="shared" si="33"/>
        <v>0</v>
      </c>
      <c r="AE109" s="28"/>
      <c r="AF109" s="26">
        <f t="shared" si="34"/>
        <v>0</v>
      </c>
      <c r="AG109" s="26">
        <f t="shared" si="34"/>
        <v>0</v>
      </c>
      <c r="AH109" s="29">
        <f t="shared" si="34"/>
        <v>0</v>
      </c>
      <c r="AI109" s="30">
        <f t="shared" si="35"/>
        <v>0</v>
      </c>
      <c r="AJ109" s="30">
        <f t="shared" si="35"/>
        <v>0</v>
      </c>
      <c r="AK109" s="29">
        <f t="shared" si="35"/>
        <v>0</v>
      </c>
      <c r="AL109" s="30">
        <f t="shared" si="36"/>
        <v>0</v>
      </c>
      <c r="AM109" s="30">
        <f t="shared" si="36"/>
        <v>0</v>
      </c>
      <c r="AN109" s="31">
        <f t="shared" si="36"/>
        <v>0</v>
      </c>
      <c r="AO109" s="12"/>
      <c r="AP109" s="12" t="s">
        <v>282</v>
      </c>
      <c r="AQ109" s="15" t="s">
        <v>283</v>
      </c>
    </row>
    <row r="110" spans="1:43" ht="30" x14ac:dyDescent="0.25">
      <c r="A110" s="20" t="s">
        <v>284</v>
      </c>
      <c r="B110" s="26">
        <f t="shared" si="24"/>
        <v>0</v>
      </c>
      <c r="C110" s="27">
        <v>0</v>
      </c>
      <c r="D110" s="26">
        <f t="shared" si="23"/>
        <v>0</v>
      </c>
      <c r="E110" s="28"/>
      <c r="F110" s="26">
        <f t="shared" si="37"/>
        <v>0</v>
      </c>
      <c r="G110" s="26">
        <f t="shared" si="37"/>
        <v>0</v>
      </c>
      <c r="H110" s="29">
        <f t="shared" si="37"/>
        <v>0</v>
      </c>
      <c r="I110" s="30">
        <f t="shared" si="38"/>
        <v>0</v>
      </c>
      <c r="J110" s="30">
        <f t="shared" si="38"/>
        <v>0</v>
      </c>
      <c r="K110" s="29">
        <f t="shared" si="38"/>
        <v>0</v>
      </c>
      <c r="L110" s="30">
        <f t="shared" si="39"/>
        <v>0</v>
      </c>
      <c r="M110" s="30">
        <f t="shared" si="39"/>
        <v>0</v>
      </c>
      <c r="N110" s="31">
        <f t="shared" si="39"/>
        <v>0</v>
      </c>
      <c r="O110" s="26">
        <f t="shared" si="27"/>
        <v>5066</v>
      </c>
      <c r="P110" s="27">
        <v>10132</v>
      </c>
      <c r="Q110" s="26">
        <f t="shared" si="28"/>
        <v>15198</v>
      </c>
      <c r="R110" s="28"/>
      <c r="S110" s="26">
        <f t="shared" si="29"/>
        <v>1125.7777777777778</v>
      </c>
      <c r="T110" s="26">
        <f t="shared" si="29"/>
        <v>2251.5555555555557</v>
      </c>
      <c r="U110" s="29">
        <f t="shared" si="29"/>
        <v>3377.3333333333335</v>
      </c>
      <c r="V110" s="30">
        <f t="shared" si="30"/>
        <v>10132</v>
      </c>
      <c r="W110" s="30">
        <f t="shared" si="30"/>
        <v>20264</v>
      </c>
      <c r="X110" s="29">
        <f t="shared" si="30"/>
        <v>30396</v>
      </c>
      <c r="Y110" s="30">
        <f t="shared" si="31"/>
        <v>13509.333333333334</v>
      </c>
      <c r="Z110" s="30">
        <f t="shared" si="31"/>
        <v>27018.666666666668</v>
      </c>
      <c r="AA110" s="31">
        <f t="shared" si="31"/>
        <v>40528</v>
      </c>
      <c r="AB110" s="32">
        <f t="shared" si="32"/>
        <v>5195</v>
      </c>
      <c r="AC110" s="27">
        <v>10388.5</v>
      </c>
      <c r="AD110" s="26">
        <f t="shared" si="33"/>
        <v>15583</v>
      </c>
      <c r="AE110" s="28"/>
      <c r="AF110" s="26">
        <f t="shared" si="34"/>
        <v>1154.4444444444443</v>
      </c>
      <c r="AG110" s="26">
        <f t="shared" si="34"/>
        <v>2308.5555555555557</v>
      </c>
      <c r="AH110" s="29">
        <f t="shared" si="34"/>
        <v>3462.8888888888887</v>
      </c>
      <c r="AI110" s="30">
        <f t="shared" si="35"/>
        <v>10390</v>
      </c>
      <c r="AJ110" s="30">
        <f t="shared" si="35"/>
        <v>20777</v>
      </c>
      <c r="AK110" s="29">
        <f t="shared" si="35"/>
        <v>31166</v>
      </c>
      <c r="AL110" s="30">
        <f t="shared" si="36"/>
        <v>13853.333333333332</v>
      </c>
      <c r="AM110" s="30">
        <f t="shared" si="36"/>
        <v>27702.666666666668</v>
      </c>
      <c r="AN110" s="31">
        <f t="shared" si="36"/>
        <v>41554.666666666664</v>
      </c>
      <c r="AO110" s="12" t="s">
        <v>285</v>
      </c>
      <c r="AP110" s="12" t="s">
        <v>80</v>
      </c>
      <c r="AQ110" s="15" t="s">
        <v>81</v>
      </c>
    </row>
    <row r="111" spans="1:43" ht="45" x14ac:dyDescent="0.25">
      <c r="A111" s="20" t="s">
        <v>286</v>
      </c>
      <c r="B111" s="26">
        <f t="shared" si="24"/>
        <v>5066</v>
      </c>
      <c r="C111" s="27">
        <v>10132</v>
      </c>
      <c r="D111" s="26">
        <f t="shared" si="23"/>
        <v>15198</v>
      </c>
      <c r="E111" s="28"/>
      <c r="F111" s="26">
        <f t="shared" si="37"/>
        <v>1125.7777777777778</v>
      </c>
      <c r="G111" s="26">
        <f t="shared" si="37"/>
        <v>2251.5555555555557</v>
      </c>
      <c r="H111" s="29">
        <f t="shared" si="37"/>
        <v>3377.3333333333335</v>
      </c>
      <c r="I111" s="30">
        <f t="shared" si="38"/>
        <v>10132</v>
      </c>
      <c r="J111" s="30">
        <f t="shared" si="38"/>
        <v>20264</v>
      </c>
      <c r="K111" s="29">
        <f t="shared" si="38"/>
        <v>30396</v>
      </c>
      <c r="L111" s="30">
        <f t="shared" si="39"/>
        <v>13509.333333333334</v>
      </c>
      <c r="M111" s="30">
        <f t="shared" si="39"/>
        <v>27018.666666666668</v>
      </c>
      <c r="N111" s="31">
        <f t="shared" si="39"/>
        <v>40528</v>
      </c>
      <c r="O111" s="26">
        <f t="shared" si="27"/>
        <v>0</v>
      </c>
      <c r="P111" s="27">
        <v>0</v>
      </c>
      <c r="Q111" s="26">
        <f t="shared" si="28"/>
        <v>0</v>
      </c>
      <c r="R111" s="28"/>
      <c r="S111" s="26">
        <f t="shared" si="29"/>
        <v>0</v>
      </c>
      <c r="T111" s="26">
        <f t="shared" si="29"/>
        <v>0</v>
      </c>
      <c r="U111" s="29">
        <f t="shared" si="29"/>
        <v>0</v>
      </c>
      <c r="V111" s="30">
        <f t="shared" si="30"/>
        <v>0</v>
      </c>
      <c r="W111" s="30">
        <f t="shared" si="30"/>
        <v>0</v>
      </c>
      <c r="X111" s="29">
        <f t="shared" si="30"/>
        <v>0</v>
      </c>
      <c r="Y111" s="30">
        <f t="shared" si="31"/>
        <v>0</v>
      </c>
      <c r="Z111" s="30">
        <f t="shared" si="31"/>
        <v>0</v>
      </c>
      <c r="AA111" s="31">
        <f t="shared" si="31"/>
        <v>0</v>
      </c>
      <c r="AB111" s="32">
        <f t="shared" si="32"/>
        <v>0</v>
      </c>
      <c r="AC111" s="27">
        <v>0</v>
      </c>
      <c r="AD111" s="26">
        <f t="shared" si="33"/>
        <v>0</v>
      </c>
      <c r="AE111" s="28"/>
      <c r="AF111" s="26">
        <f t="shared" si="34"/>
        <v>0</v>
      </c>
      <c r="AG111" s="26">
        <f t="shared" si="34"/>
        <v>0</v>
      </c>
      <c r="AH111" s="29">
        <f t="shared" si="34"/>
        <v>0</v>
      </c>
      <c r="AI111" s="30">
        <f t="shared" si="35"/>
        <v>0</v>
      </c>
      <c r="AJ111" s="30">
        <f t="shared" si="35"/>
        <v>0</v>
      </c>
      <c r="AK111" s="29">
        <f t="shared" si="35"/>
        <v>0</v>
      </c>
      <c r="AL111" s="30">
        <f t="shared" si="36"/>
        <v>0</v>
      </c>
      <c r="AM111" s="30">
        <f t="shared" si="36"/>
        <v>0</v>
      </c>
      <c r="AN111" s="31">
        <f t="shared" si="36"/>
        <v>0</v>
      </c>
      <c r="AO111" s="12" t="s">
        <v>287</v>
      </c>
      <c r="AP111" s="12" t="s">
        <v>80</v>
      </c>
      <c r="AQ111" s="15" t="s">
        <v>81</v>
      </c>
    </row>
    <row r="112" spans="1:43" ht="45" x14ac:dyDescent="0.25">
      <c r="A112" s="20" t="s">
        <v>288</v>
      </c>
      <c r="B112" s="26">
        <f t="shared" si="24"/>
        <v>0</v>
      </c>
      <c r="C112" s="27">
        <v>0</v>
      </c>
      <c r="D112" s="26">
        <f t="shared" si="23"/>
        <v>0</v>
      </c>
      <c r="E112" s="28"/>
      <c r="F112" s="26">
        <f t="shared" si="37"/>
        <v>0</v>
      </c>
      <c r="G112" s="26">
        <f t="shared" si="37"/>
        <v>0</v>
      </c>
      <c r="H112" s="29">
        <f t="shared" si="37"/>
        <v>0</v>
      </c>
      <c r="I112" s="30">
        <f t="shared" si="38"/>
        <v>0</v>
      </c>
      <c r="J112" s="30">
        <f t="shared" si="38"/>
        <v>0</v>
      </c>
      <c r="K112" s="29">
        <f t="shared" si="38"/>
        <v>0</v>
      </c>
      <c r="L112" s="30">
        <f t="shared" si="39"/>
        <v>0</v>
      </c>
      <c r="M112" s="30">
        <f t="shared" si="39"/>
        <v>0</v>
      </c>
      <c r="N112" s="31">
        <f t="shared" si="39"/>
        <v>0</v>
      </c>
      <c r="O112" s="26">
        <f t="shared" si="27"/>
        <v>5066</v>
      </c>
      <c r="P112" s="27">
        <v>10132</v>
      </c>
      <c r="Q112" s="26">
        <f t="shared" si="28"/>
        <v>15198</v>
      </c>
      <c r="R112" s="28"/>
      <c r="S112" s="26">
        <f t="shared" si="29"/>
        <v>1125.7777777777778</v>
      </c>
      <c r="T112" s="26">
        <f t="shared" si="29"/>
        <v>2251.5555555555557</v>
      </c>
      <c r="U112" s="29">
        <f t="shared" si="29"/>
        <v>3377.3333333333335</v>
      </c>
      <c r="V112" s="30">
        <f t="shared" si="30"/>
        <v>10132</v>
      </c>
      <c r="W112" s="30">
        <f t="shared" si="30"/>
        <v>20264</v>
      </c>
      <c r="X112" s="29">
        <f t="shared" si="30"/>
        <v>30396</v>
      </c>
      <c r="Y112" s="30">
        <f t="shared" si="31"/>
        <v>13509.333333333334</v>
      </c>
      <c r="Z112" s="30">
        <f t="shared" si="31"/>
        <v>27018.666666666668</v>
      </c>
      <c r="AA112" s="31">
        <f t="shared" si="31"/>
        <v>40528</v>
      </c>
      <c r="AB112" s="32">
        <f t="shared" si="32"/>
        <v>5066</v>
      </c>
      <c r="AC112" s="27">
        <v>10132</v>
      </c>
      <c r="AD112" s="26">
        <f t="shared" si="33"/>
        <v>15198</v>
      </c>
      <c r="AE112" s="28"/>
      <c r="AF112" s="26">
        <f t="shared" si="34"/>
        <v>1125.7777777777778</v>
      </c>
      <c r="AG112" s="26">
        <f t="shared" si="34"/>
        <v>2251.5555555555557</v>
      </c>
      <c r="AH112" s="29">
        <f t="shared" si="34"/>
        <v>3377.3333333333335</v>
      </c>
      <c r="AI112" s="30">
        <f t="shared" si="35"/>
        <v>10132</v>
      </c>
      <c r="AJ112" s="30">
        <f t="shared" si="35"/>
        <v>20264</v>
      </c>
      <c r="AK112" s="29">
        <f t="shared" si="35"/>
        <v>30396</v>
      </c>
      <c r="AL112" s="30">
        <f t="shared" si="36"/>
        <v>13509.333333333334</v>
      </c>
      <c r="AM112" s="30">
        <f t="shared" si="36"/>
        <v>27018.666666666668</v>
      </c>
      <c r="AN112" s="31">
        <f t="shared" si="36"/>
        <v>40528</v>
      </c>
      <c r="AO112" s="12" t="s">
        <v>289</v>
      </c>
      <c r="AP112" s="12" t="s">
        <v>201</v>
      </c>
      <c r="AQ112" s="15" t="s">
        <v>202</v>
      </c>
    </row>
    <row r="113" spans="1:43" x14ac:dyDescent="0.25">
      <c r="A113" s="20" t="s">
        <v>290</v>
      </c>
      <c r="B113" s="26">
        <f t="shared" si="24"/>
        <v>5066</v>
      </c>
      <c r="C113" s="27">
        <v>10132</v>
      </c>
      <c r="D113" s="26">
        <f t="shared" si="23"/>
        <v>15198</v>
      </c>
      <c r="E113" s="28"/>
      <c r="F113" s="26">
        <f t="shared" si="37"/>
        <v>1125.7777777777778</v>
      </c>
      <c r="G113" s="26">
        <f t="shared" si="37"/>
        <v>2251.5555555555557</v>
      </c>
      <c r="H113" s="29">
        <f t="shared" si="37"/>
        <v>3377.3333333333335</v>
      </c>
      <c r="I113" s="30">
        <f t="shared" si="38"/>
        <v>10132</v>
      </c>
      <c r="J113" s="30">
        <f t="shared" si="38"/>
        <v>20264</v>
      </c>
      <c r="K113" s="29">
        <f t="shared" si="38"/>
        <v>30396</v>
      </c>
      <c r="L113" s="30">
        <f t="shared" si="39"/>
        <v>13509.333333333334</v>
      </c>
      <c r="M113" s="30">
        <f t="shared" si="39"/>
        <v>27018.666666666668</v>
      </c>
      <c r="N113" s="31">
        <f t="shared" si="39"/>
        <v>40528</v>
      </c>
      <c r="O113" s="26">
        <f t="shared" si="27"/>
        <v>5100</v>
      </c>
      <c r="P113" s="27">
        <v>10200</v>
      </c>
      <c r="Q113" s="26">
        <f t="shared" si="28"/>
        <v>15300</v>
      </c>
      <c r="R113" s="28"/>
      <c r="S113" s="26">
        <f t="shared" si="29"/>
        <v>1133.3333333333333</v>
      </c>
      <c r="T113" s="26">
        <f t="shared" si="29"/>
        <v>2266.6666666666665</v>
      </c>
      <c r="U113" s="29">
        <f t="shared" si="29"/>
        <v>3400</v>
      </c>
      <c r="V113" s="30">
        <f t="shared" si="30"/>
        <v>10200</v>
      </c>
      <c r="W113" s="30">
        <f t="shared" si="30"/>
        <v>20400</v>
      </c>
      <c r="X113" s="29">
        <f t="shared" si="30"/>
        <v>30600</v>
      </c>
      <c r="Y113" s="30">
        <f t="shared" si="31"/>
        <v>13600</v>
      </c>
      <c r="Z113" s="30">
        <f t="shared" si="31"/>
        <v>27200</v>
      </c>
      <c r="AA113" s="31">
        <f t="shared" si="31"/>
        <v>40800</v>
      </c>
      <c r="AB113" s="32">
        <f t="shared" si="32"/>
        <v>5610</v>
      </c>
      <c r="AC113" s="27">
        <v>11220</v>
      </c>
      <c r="AD113" s="26">
        <f t="shared" si="33"/>
        <v>16830</v>
      </c>
      <c r="AE113" s="28"/>
      <c r="AF113" s="26">
        <f t="shared" si="34"/>
        <v>1246.6666666666667</v>
      </c>
      <c r="AG113" s="26">
        <f t="shared" si="34"/>
        <v>2493.3333333333335</v>
      </c>
      <c r="AH113" s="29">
        <f t="shared" si="34"/>
        <v>3740</v>
      </c>
      <c r="AI113" s="30">
        <f t="shared" si="35"/>
        <v>11220</v>
      </c>
      <c r="AJ113" s="30">
        <f t="shared" si="35"/>
        <v>22440</v>
      </c>
      <c r="AK113" s="29">
        <f t="shared" si="35"/>
        <v>33660</v>
      </c>
      <c r="AL113" s="30">
        <f t="shared" si="36"/>
        <v>14960</v>
      </c>
      <c r="AM113" s="30">
        <f t="shared" si="36"/>
        <v>29920</v>
      </c>
      <c r="AN113" s="31">
        <f t="shared" si="36"/>
        <v>44880</v>
      </c>
      <c r="AO113" s="12"/>
      <c r="AP113" s="12" t="s">
        <v>291</v>
      </c>
      <c r="AQ113" s="15" t="s">
        <v>292</v>
      </c>
    </row>
    <row r="114" spans="1:43" x14ac:dyDescent="0.25">
      <c r="A114" s="20" t="s">
        <v>293</v>
      </c>
      <c r="B114" s="26">
        <f t="shared" si="24"/>
        <v>5066</v>
      </c>
      <c r="C114" s="27">
        <v>10132</v>
      </c>
      <c r="D114" s="26">
        <f t="shared" si="23"/>
        <v>15198</v>
      </c>
      <c r="E114" s="28"/>
      <c r="F114" s="26">
        <f t="shared" si="37"/>
        <v>1125.7777777777778</v>
      </c>
      <c r="G114" s="26">
        <f t="shared" si="37"/>
        <v>2251.5555555555557</v>
      </c>
      <c r="H114" s="29">
        <f t="shared" si="37"/>
        <v>3377.3333333333335</v>
      </c>
      <c r="I114" s="30">
        <f t="shared" si="38"/>
        <v>10132</v>
      </c>
      <c r="J114" s="30">
        <f t="shared" si="38"/>
        <v>20264</v>
      </c>
      <c r="K114" s="29">
        <f t="shared" si="38"/>
        <v>30396</v>
      </c>
      <c r="L114" s="30">
        <f t="shared" si="39"/>
        <v>13509.333333333334</v>
      </c>
      <c r="M114" s="30">
        <f t="shared" si="39"/>
        <v>27018.666666666668</v>
      </c>
      <c r="N114" s="31">
        <f t="shared" si="39"/>
        <v>40528</v>
      </c>
      <c r="O114" s="26">
        <f t="shared" si="27"/>
        <v>0</v>
      </c>
      <c r="P114" s="27">
        <v>0</v>
      </c>
      <c r="Q114" s="26">
        <f t="shared" si="28"/>
        <v>0</v>
      </c>
      <c r="R114" s="28"/>
      <c r="S114" s="26">
        <f t="shared" si="29"/>
        <v>0</v>
      </c>
      <c r="T114" s="26">
        <f t="shared" si="29"/>
        <v>0</v>
      </c>
      <c r="U114" s="29">
        <f t="shared" si="29"/>
        <v>0</v>
      </c>
      <c r="V114" s="30">
        <f t="shared" si="30"/>
        <v>0</v>
      </c>
      <c r="W114" s="30">
        <f t="shared" si="30"/>
        <v>0</v>
      </c>
      <c r="X114" s="29">
        <f t="shared" si="30"/>
        <v>0</v>
      </c>
      <c r="Y114" s="30">
        <f t="shared" si="31"/>
        <v>0</v>
      </c>
      <c r="Z114" s="30">
        <f t="shared" si="31"/>
        <v>0</v>
      </c>
      <c r="AA114" s="31">
        <f t="shared" si="31"/>
        <v>0</v>
      </c>
      <c r="AB114" s="32">
        <f t="shared" si="32"/>
        <v>0</v>
      </c>
      <c r="AC114" s="27">
        <v>0</v>
      </c>
      <c r="AD114" s="26">
        <f t="shared" si="33"/>
        <v>0</v>
      </c>
      <c r="AE114" s="28"/>
      <c r="AF114" s="26">
        <f t="shared" si="34"/>
        <v>0</v>
      </c>
      <c r="AG114" s="26">
        <f t="shared" si="34"/>
        <v>0</v>
      </c>
      <c r="AH114" s="29">
        <f t="shared" si="34"/>
        <v>0</v>
      </c>
      <c r="AI114" s="30">
        <f t="shared" si="35"/>
        <v>0</v>
      </c>
      <c r="AJ114" s="30">
        <f t="shared" si="35"/>
        <v>0</v>
      </c>
      <c r="AK114" s="29">
        <f t="shared" si="35"/>
        <v>0</v>
      </c>
      <c r="AL114" s="30">
        <f t="shared" si="36"/>
        <v>0</v>
      </c>
      <c r="AM114" s="30">
        <f t="shared" si="36"/>
        <v>0</v>
      </c>
      <c r="AN114" s="31">
        <f t="shared" si="36"/>
        <v>0</v>
      </c>
      <c r="AO114" s="12"/>
      <c r="AP114" s="12" t="s">
        <v>151</v>
      </c>
      <c r="AQ114" s="15" t="s">
        <v>152</v>
      </c>
    </row>
    <row r="115" spans="1:43" x14ac:dyDescent="0.25">
      <c r="A115" s="20" t="s">
        <v>294</v>
      </c>
      <c r="B115" s="26">
        <f t="shared" si="24"/>
        <v>5066</v>
      </c>
      <c r="C115" s="27">
        <v>10132</v>
      </c>
      <c r="D115" s="26">
        <f t="shared" si="23"/>
        <v>15198</v>
      </c>
      <c r="E115" s="28"/>
      <c r="F115" s="26">
        <f t="shared" si="37"/>
        <v>1125.7777777777778</v>
      </c>
      <c r="G115" s="26">
        <f t="shared" si="37"/>
        <v>2251.5555555555557</v>
      </c>
      <c r="H115" s="29">
        <f t="shared" si="37"/>
        <v>3377.3333333333335</v>
      </c>
      <c r="I115" s="30">
        <f t="shared" si="38"/>
        <v>10132</v>
      </c>
      <c r="J115" s="30">
        <f t="shared" si="38"/>
        <v>20264</v>
      </c>
      <c r="K115" s="29">
        <f t="shared" si="38"/>
        <v>30396</v>
      </c>
      <c r="L115" s="30">
        <f t="shared" si="39"/>
        <v>13509.333333333334</v>
      </c>
      <c r="M115" s="30">
        <f t="shared" si="39"/>
        <v>27018.666666666668</v>
      </c>
      <c r="N115" s="31">
        <f t="shared" si="39"/>
        <v>40528</v>
      </c>
      <c r="O115" s="26">
        <f t="shared" si="27"/>
        <v>0</v>
      </c>
      <c r="P115" s="27">
        <v>0</v>
      </c>
      <c r="Q115" s="26">
        <f t="shared" si="28"/>
        <v>0</v>
      </c>
      <c r="R115" s="28"/>
      <c r="S115" s="26">
        <f t="shared" si="29"/>
        <v>0</v>
      </c>
      <c r="T115" s="26">
        <f t="shared" si="29"/>
        <v>0</v>
      </c>
      <c r="U115" s="29">
        <f t="shared" si="29"/>
        <v>0</v>
      </c>
      <c r="V115" s="30">
        <f t="shared" si="30"/>
        <v>0</v>
      </c>
      <c r="W115" s="30">
        <f t="shared" si="30"/>
        <v>0</v>
      </c>
      <c r="X115" s="29">
        <f t="shared" si="30"/>
        <v>0</v>
      </c>
      <c r="Y115" s="30">
        <f t="shared" si="31"/>
        <v>0</v>
      </c>
      <c r="Z115" s="30">
        <f t="shared" si="31"/>
        <v>0</v>
      </c>
      <c r="AA115" s="31">
        <f t="shared" si="31"/>
        <v>0</v>
      </c>
      <c r="AB115" s="32">
        <f t="shared" si="32"/>
        <v>0</v>
      </c>
      <c r="AC115" s="27">
        <v>0</v>
      </c>
      <c r="AD115" s="26">
        <f t="shared" si="33"/>
        <v>0</v>
      </c>
      <c r="AE115" s="28"/>
      <c r="AF115" s="26">
        <f t="shared" si="34"/>
        <v>0</v>
      </c>
      <c r="AG115" s="26">
        <f t="shared" si="34"/>
        <v>0</v>
      </c>
      <c r="AH115" s="29">
        <f t="shared" si="34"/>
        <v>0</v>
      </c>
      <c r="AI115" s="30">
        <f t="shared" si="35"/>
        <v>0</v>
      </c>
      <c r="AJ115" s="30">
        <f t="shared" si="35"/>
        <v>0</v>
      </c>
      <c r="AK115" s="29">
        <f t="shared" si="35"/>
        <v>0</v>
      </c>
      <c r="AL115" s="30">
        <f t="shared" si="36"/>
        <v>0</v>
      </c>
      <c r="AM115" s="30">
        <f t="shared" si="36"/>
        <v>0</v>
      </c>
      <c r="AN115" s="31">
        <f t="shared" si="36"/>
        <v>0</v>
      </c>
      <c r="AO115" s="12"/>
      <c r="AP115" s="12" t="s">
        <v>151</v>
      </c>
      <c r="AQ115" s="15" t="s">
        <v>152</v>
      </c>
    </row>
    <row r="116" spans="1:43" ht="30" x14ac:dyDescent="0.25">
      <c r="A116" s="20" t="s">
        <v>295</v>
      </c>
      <c r="B116" s="26">
        <f t="shared" si="24"/>
        <v>0</v>
      </c>
      <c r="C116" s="27">
        <v>0</v>
      </c>
      <c r="D116" s="26">
        <f t="shared" si="23"/>
        <v>0</v>
      </c>
      <c r="E116" s="28"/>
      <c r="F116" s="26">
        <f t="shared" si="37"/>
        <v>0</v>
      </c>
      <c r="G116" s="26">
        <f t="shared" si="37"/>
        <v>0</v>
      </c>
      <c r="H116" s="29">
        <f t="shared" si="37"/>
        <v>0</v>
      </c>
      <c r="I116" s="30">
        <f t="shared" si="38"/>
        <v>0</v>
      </c>
      <c r="J116" s="30">
        <f t="shared" si="38"/>
        <v>0</v>
      </c>
      <c r="K116" s="29">
        <f t="shared" si="38"/>
        <v>0</v>
      </c>
      <c r="L116" s="30">
        <f t="shared" si="39"/>
        <v>0</v>
      </c>
      <c r="M116" s="30">
        <f t="shared" si="39"/>
        <v>0</v>
      </c>
      <c r="N116" s="31">
        <f t="shared" si="39"/>
        <v>0</v>
      </c>
      <c r="O116" s="26">
        <f t="shared" si="27"/>
        <v>0</v>
      </c>
      <c r="P116" s="27">
        <v>0</v>
      </c>
      <c r="Q116" s="26">
        <f t="shared" si="28"/>
        <v>0</v>
      </c>
      <c r="R116" s="28"/>
      <c r="S116" s="26">
        <f t="shared" si="29"/>
        <v>0</v>
      </c>
      <c r="T116" s="26">
        <f t="shared" si="29"/>
        <v>0</v>
      </c>
      <c r="U116" s="29">
        <f t="shared" si="29"/>
        <v>0</v>
      </c>
      <c r="V116" s="30">
        <f t="shared" si="30"/>
        <v>0</v>
      </c>
      <c r="W116" s="30">
        <f t="shared" si="30"/>
        <v>0</v>
      </c>
      <c r="X116" s="29">
        <f t="shared" si="30"/>
        <v>0</v>
      </c>
      <c r="Y116" s="30">
        <f t="shared" si="31"/>
        <v>0</v>
      </c>
      <c r="Z116" s="30">
        <f t="shared" si="31"/>
        <v>0</v>
      </c>
      <c r="AA116" s="31">
        <f t="shared" si="31"/>
        <v>0</v>
      </c>
      <c r="AB116" s="32">
        <f t="shared" si="32"/>
        <v>0</v>
      </c>
      <c r="AC116" s="27">
        <v>0</v>
      </c>
      <c r="AD116" s="26">
        <f t="shared" si="33"/>
        <v>0</v>
      </c>
      <c r="AE116" s="28"/>
      <c r="AF116" s="26">
        <f t="shared" si="34"/>
        <v>0</v>
      </c>
      <c r="AG116" s="26">
        <f t="shared" si="34"/>
        <v>0</v>
      </c>
      <c r="AH116" s="29">
        <f t="shared" si="34"/>
        <v>0</v>
      </c>
      <c r="AI116" s="30">
        <f t="shared" si="35"/>
        <v>0</v>
      </c>
      <c r="AJ116" s="30">
        <f t="shared" si="35"/>
        <v>0</v>
      </c>
      <c r="AK116" s="29">
        <f t="shared" si="35"/>
        <v>0</v>
      </c>
      <c r="AL116" s="30">
        <f t="shared" si="36"/>
        <v>0</v>
      </c>
      <c r="AM116" s="30">
        <f t="shared" si="36"/>
        <v>0</v>
      </c>
      <c r="AN116" s="31">
        <f t="shared" si="36"/>
        <v>0</v>
      </c>
      <c r="AO116" s="12"/>
      <c r="AP116" s="12" t="s">
        <v>296</v>
      </c>
      <c r="AQ116" s="15" t="s">
        <v>297</v>
      </c>
    </row>
    <row r="117" spans="1:43" x14ac:dyDescent="0.25">
      <c r="A117" s="20" t="s">
        <v>298</v>
      </c>
      <c r="B117" s="26">
        <f t="shared" si="24"/>
        <v>5066</v>
      </c>
      <c r="C117" s="27">
        <v>10132</v>
      </c>
      <c r="D117" s="26">
        <f t="shared" si="23"/>
        <v>15198</v>
      </c>
      <c r="E117" s="28"/>
      <c r="F117" s="26">
        <f t="shared" si="37"/>
        <v>1125.7777777777778</v>
      </c>
      <c r="G117" s="26">
        <f t="shared" si="37"/>
        <v>2251.5555555555557</v>
      </c>
      <c r="H117" s="29">
        <f t="shared" si="37"/>
        <v>3377.3333333333335</v>
      </c>
      <c r="I117" s="30">
        <f t="shared" si="38"/>
        <v>10132</v>
      </c>
      <c r="J117" s="30">
        <f t="shared" si="38"/>
        <v>20264</v>
      </c>
      <c r="K117" s="29">
        <f t="shared" si="38"/>
        <v>30396</v>
      </c>
      <c r="L117" s="30">
        <f t="shared" si="39"/>
        <v>13509.333333333334</v>
      </c>
      <c r="M117" s="30">
        <f t="shared" si="39"/>
        <v>27018.666666666668</v>
      </c>
      <c r="N117" s="31">
        <f t="shared" si="39"/>
        <v>40528</v>
      </c>
      <c r="O117" s="26">
        <f t="shared" si="27"/>
        <v>5100</v>
      </c>
      <c r="P117" s="27">
        <v>10200</v>
      </c>
      <c r="Q117" s="26">
        <f t="shared" si="28"/>
        <v>15300</v>
      </c>
      <c r="R117" s="28"/>
      <c r="S117" s="26">
        <f t="shared" si="29"/>
        <v>1133.3333333333333</v>
      </c>
      <c r="T117" s="26">
        <f t="shared" si="29"/>
        <v>2266.6666666666665</v>
      </c>
      <c r="U117" s="29">
        <f t="shared" si="29"/>
        <v>3400</v>
      </c>
      <c r="V117" s="30">
        <f t="shared" si="30"/>
        <v>10200</v>
      </c>
      <c r="W117" s="30">
        <f t="shared" si="30"/>
        <v>20400</v>
      </c>
      <c r="X117" s="29">
        <f t="shared" si="30"/>
        <v>30600</v>
      </c>
      <c r="Y117" s="30">
        <f t="shared" si="31"/>
        <v>13600</v>
      </c>
      <c r="Z117" s="30">
        <f t="shared" si="31"/>
        <v>27200</v>
      </c>
      <c r="AA117" s="31">
        <f t="shared" si="31"/>
        <v>40800</v>
      </c>
      <c r="AB117" s="32">
        <f t="shared" si="32"/>
        <v>5610</v>
      </c>
      <c r="AC117" s="27">
        <v>11220</v>
      </c>
      <c r="AD117" s="26">
        <f t="shared" si="33"/>
        <v>16830</v>
      </c>
      <c r="AE117" s="28"/>
      <c r="AF117" s="26">
        <f t="shared" si="34"/>
        <v>1246.6666666666667</v>
      </c>
      <c r="AG117" s="26">
        <f t="shared" si="34"/>
        <v>2493.3333333333335</v>
      </c>
      <c r="AH117" s="29">
        <f t="shared" si="34"/>
        <v>3740</v>
      </c>
      <c r="AI117" s="30">
        <f t="shared" si="35"/>
        <v>11220</v>
      </c>
      <c r="AJ117" s="30">
        <f t="shared" si="35"/>
        <v>22440</v>
      </c>
      <c r="AK117" s="29">
        <f t="shared" si="35"/>
        <v>33660</v>
      </c>
      <c r="AL117" s="30">
        <f t="shared" si="36"/>
        <v>14960</v>
      </c>
      <c r="AM117" s="30">
        <f t="shared" si="36"/>
        <v>29920</v>
      </c>
      <c r="AN117" s="31">
        <f t="shared" si="36"/>
        <v>44880</v>
      </c>
      <c r="AO117" s="12"/>
      <c r="AP117" s="12" t="s">
        <v>291</v>
      </c>
      <c r="AQ117" s="15" t="s">
        <v>292</v>
      </c>
    </row>
    <row r="118" spans="1:43" x14ac:dyDescent="0.25">
      <c r="A118" s="20" t="s">
        <v>299</v>
      </c>
      <c r="B118" s="26">
        <f t="shared" si="24"/>
        <v>5625</v>
      </c>
      <c r="C118" s="27">
        <v>11250</v>
      </c>
      <c r="D118" s="26">
        <f t="shared" si="23"/>
        <v>16875</v>
      </c>
      <c r="E118" s="28"/>
      <c r="F118" s="26">
        <f t="shared" ref="F118:H132" si="40">(B118/9)*2</f>
        <v>1250</v>
      </c>
      <c r="G118" s="26">
        <f t="shared" si="40"/>
        <v>2500</v>
      </c>
      <c r="H118" s="29">
        <f t="shared" si="40"/>
        <v>3750</v>
      </c>
      <c r="I118" s="30">
        <f t="shared" si="38"/>
        <v>11250</v>
      </c>
      <c r="J118" s="30">
        <f t="shared" si="38"/>
        <v>22500</v>
      </c>
      <c r="K118" s="29">
        <f t="shared" si="38"/>
        <v>33750</v>
      </c>
      <c r="L118" s="30">
        <f t="shared" si="39"/>
        <v>15000</v>
      </c>
      <c r="M118" s="30">
        <f t="shared" si="39"/>
        <v>30000</v>
      </c>
      <c r="N118" s="31">
        <f t="shared" si="39"/>
        <v>45000</v>
      </c>
      <c r="O118" s="26">
        <f t="shared" si="27"/>
        <v>5625</v>
      </c>
      <c r="P118" s="27">
        <v>11250</v>
      </c>
      <c r="Q118" s="26">
        <f t="shared" si="28"/>
        <v>16875</v>
      </c>
      <c r="R118" s="28"/>
      <c r="S118" s="26">
        <f t="shared" si="29"/>
        <v>1250</v>
      </c>
      <c r="T118" s="26">
        <f t="shared" si="29"/>
        <v>2500</v>
      </c>
      <c r="U118" s="29">
        <f t="shared" si="29"/>
        <v>3750</v>
      </c>
      <c r="V118" s="30">
        <f t="shared" si="30"/>
        <v>11250</v>
      </c>
      <c r="W118" s="30">
        <f t="shared" si="30"/>
        <v>22500</v>
      </c>
      <c r="X118" s="29">
        <f t="shared" si="30"/>
        <v>33750</v>
      </c>
      <c r="Y118" s="30">
        <f t="shared" si="31"/>
        <v>15000</v>
      </c>
      <c r="Z118" s="30">
        <f t="shared" si="31"/>
        <v>30000</v>
      </c>
      <c r="AA118" s="31">
        <f t="shared" si="31"/>
        <v>45000</v>
      </c>
      <c r="AB118" s="32">
        <f t="shared" si="32"/>
        <v>5625</v>
      </c>
      <c r="AC118" s="27">
        <v>11250</v>
      </c>
      <c r="AD118" s="26">
        <f t="shared" si="33"/>
        <v>16875</v>
      </c>
      <c r="AE118" s="28"/>
      <c r="AF118" s="26">
        <f t="shared" si="34"/>
        <v>1250</v>
      </c>
      <c r="AG118" s="26">
        <f t="shared" si="34"/>
        <v>2500</v>
      </c>
      <c r="AH118" s="29">
        <f t="shared" si="34"/>
        <v>3750</v>
      </c>
      <c r="AI118" s="30">
        <f t="shared" si="35"/>
        <v>11250</v>
      </c>
      <c r="AJ118" s="30">
        <f t="shared" si="35"/>
        <v>22500</v>
      </c>
      <c r="AK118" s="29">
        <f t="shared" si="35"/>
        <v>33750</v>
      </c>
      <c r="AL118" s="30">
        <f t="shared" si="36"/>
        <v>15000</v>
      </c>
      <c r="AM118" s="30">
        <f t="shared" si="36"/>
        <v>30000</v>
      </c>
      <c r="AN118" s="31">
        <f t="shared" si="36"/>
        <v>45000</v>
      </c>
      <c r="AO118" s="12" t="s">
        <v>300</v>
      </c>
      <c r="AP118" s="12" t="s">
        <v>61</v>
      </c>
      <c r="AQ118" s="15" t="s">
        <v>62</v>
      </c>
    </row>
    <row r="119" spans="1:43" x14ac:dyDescent="0.25">
      <c r="A119" s="20" t="s">
        <v>301</v>
      </c>
      <c r="B119" s="26">
        <f t="shared" si="24"/>
        <v>5279</v>
      </c>
      <c r="C119" s="27">
        <v>10557</v>
      </c>
      <c r="D119" s="26">
        <f t="shared" si="23"/>
        <v>15836</v>
      </c>
      <c r="E119" s="28"/>
      <c r="F119" s="26">
        <f t="shared" si="40"/>
        <v>1173.1111111111111</v>
      </c>
      <c r="G119" s="26">
        <f t="shared" si="40"/>
        <v>2346</v>
      </c>
      <c r="H119" s="29">
        <f t="shared" si="40"/>
        <v>3519.1111111111113</v>
      </c>
      <c r="I119" s="30">
        <f t="shared" si="38"/>
        <v>10558</v>
      </c>
      <c r="J119" s="30">
        <f t="shared" si="38"/>
        <v>21114</v>
      </c>
      <c r="K119" s="29">
        <f t="shared" si="38"/>
        <v>31672</v>
      </c>
      <c r="L119" s="30">
        <f t="shared" si="39"/>
        <v>14077.333333333332</v>
      </c>
      <c r="M119" s="30">
        <f t="shared" si="39"/>
        <v>28152</v>
      </c>
      <c r="N119" s="31">
        <f t="shared" si="39"/>
        <v>42229.333333333336</v>
      </c>
      <c r="O119" s="26">
        <f t="shared" si="27"/>
        <v>5279</v>
      </c>
      <c r="P119" s="27">
        <v>10557</v>
      </c>
      <c r="Q119" s="26">
        <f t="shared" si="28"/>
        <v>15836</v>
      </c>
      <c r="R119" s="28"/>
      <c r="S119" s="26">
        <f t="shared" si="29"/>
        <v>1173.1111111111111</v>
      </c>
      <c r="T119" s="26">
        <f t="shared" si="29"/>
        <v>2346</v>
      </c>
      <c r="U119" s="29">
        <f t="shared" si="29"/>
        <v>3519.1111111111113</v>
      </c>
      <c r="V119" s="30">
        <f t="shared" si="30"/>
        <v>10558</v>
      </c>
      <c r="W119" s="30">
        <f t="shared" si="30"/>
        <v>21114</v>
      </c>
      <c r="X119" s="29">
        <f t="shared" si="30"/>
        <v>31672</v>
      </c>
      <c r="Y119" s="30">
        <f t="shared" si="31"/>
        <v>14077.333333333332</v>
      </c>
      <c r="Z119" s="30">
        <f t="shared" si="31"/>
        <v>28152</v>
      </c>
      <c r="AA119" s="31">
        <f t="shared" si="31"/>
        <v>42229.333333333336</v>
      </c>
      <c r="AB119" s="32">
        <f t="shared" si="32"/>
        <v>5279</v>
      </c>
      <c r="AC119" s="27">
        <v>10557</v>
      </c>
      <c r="AD119" s="26">
        <f t="shared" si="33"/>
        <v>15836</v>
      </c>
      <c r="AE119" s="28"/>
      <c r="AF119" s="26">
        <f t="shared" si="34"/>
        <v>1173.1111111111111</v>
      </c>
      <c r="AG119" s="26">
        <f t="shared" si="34"/>
        <v>2346</v>
      </c>
      <c r="AH119" s="29">
        <f t="shared" si="34"/>
        <v>3519.1111111111113</v>
      </c>
      <c r="AI119" s="30">
        <f t="shared" si="35"/>
        <v>10558</v>
      </c>
      <c r="AJ119" s="30">
        <f t="shared" si="35"/>
        <v>21114</v>
      </c>
      <c r="AK119" s="29">
        <f t="shared" si="35"/>
        <v>31672</v>
      </c>
      <c r="AL119" s="30">
        <f t="shared" si="36"/>
        <v>14077.333333333332</v>
      </c>
      <c r="AM119" s="30">
        <f t="shared" si="36"/>
        <v>28152</v>
      </c>
      <c r="AN119" s="31">
        <f t="shared" si="36"/>
        <v>42229.333333333336</v>
      </c>
      <c r="AO119" s="12"/>
      <c r="AP119" s="12" t="s">
        <v>302</v>
      </c>
      <c r="AQ119" s="15" t="s">
        <v>303</v>
      </c>
    </row>
    <row r="120" spans="1:43" x14ac:dyDescent="0.25">
      <c r="A120" s="20" t="s">
        <v>304</v>
      </c>
      <c r="B120" s="26">
        <f t="shared" si="24"/>
        <v>5066</v>
      </c>
      <c r="C120" s="27">
        <v>10132</v>
      </c>
      <c r="D120" s="26">
        <f t="shared" si="23"/>
        <v>15198</v>
      </c>
      <c r="E120" s="28"/>
      <c r="F120" s="26">
        <f t="shared" si="40"/>
        <v>1125.7777777777778</v>
      </c>
      <c r="G120" s="26">
        <f t="shared" si="40"/>
        <v>2251.5555555555557</v>
      </c>
      <c r="H120" s="29">
        <f t="shared" si="40"/>
        <v>3377.3333333333335</v>
      </c>
      <c r="I120" s="30">
        <f t="shared" si="38"/>
        <v>10132</v>
      </c>
      <c r="J120" s="30">
        <f t="shared" si="38"/>
        <v>20264</v>
      </c>
      <c r="K120" s="29">
        <f t="shared" si="38"/>
        <v>30396</v>
      </c>
      <c r="L120" s="30">
        <f t="shared" si="39"/>
        <v>13509.333333333334</v>
      </c>
      <c r="M120" s="30">
        <f t="shared" si="39"/>
        <v>27018.666666666668</v>
      </c>
      <c r="N120" s="31">
        <f t="shared" si="39"/>
        <v>40528</v>
      </c>
      <c r="O120" s="26">
        <f t="shared" si="27"/>
        <v>5066</v>
      </c>
      <c r="P120" s="27">
        <v>10132</v>
      </c>
      <c r="Q120" s="26">
        <f t="shared" si="28"/>
        <v>15198</v>
      </c>
      <c r="R120" s="28"/>
      <c r="S120" s="26">
        <f t="shared" si="29"/>
        <v>1125.7777777777778</v>
      </c>
      <c r="T120" s="26">
        <f t="shared" si="29"/>
        <v>2251.5555555555557</v>
      </c>
      <c r="U120" s="29">
        <f t="shared" si="29"/>
        <v>3377.3333333333335</v>
      </c>
      <c r="V120" s="30">
        <f t="shared" si="30"/>
        <v>10132</v>
      </c>
      <c r="W120" s="30">
        <f t="shared" si="30"/>
        <v>20264</v>
      </c>
      <c r="X120" s="29">
        <f t="shared" si="30"/>
        <v>30396</v>
      </c>
      <c r="Y120" s="30">
        <f t="shared" si="31"/>
        <v>13509.333333333334</v>
      </c>
      <c r="Z120" s="30">
        <f t="shared" si="31"/>
        <v>27018.666666666668</v>
      </c>
      <c r="AA120" s="31">
        <f t="shared" si="31"/>
        <v>40528</v>
      </c>
      <c r="AB120" s="32">
        <f t="shared" si="32"/>
        <v>5066</v>
      </c>
      <c r="AC120" s="27">
        <v>10132</v>
      </c>
      <c r="AD120" s="26">
        <f t="shared" si="33"/>
        <v>15198</v>
      </c>
      <c r="AE120" s="28"/>
      <c r="AF120" s="26">
        <f t="shared" si="34"/>
        <v>1125.7777777777778</v>
      </c>
      <c r="AG120" s="26">
        <f t="shared" si="34"/>
        <v>2251.5555555555557</v>
      </c>
      <c r="AH120" s="29">
        <f t="shared" si="34"/>
        <v>3377.3333333333335</v>
      </c>
      <c r="AI120" s="30">
        <f t="shared" si="35"/>
        <v>10132</v>
      </c>
      <c r="AJ120" s="30">
        <f t="shared" si="35"/>
        <v>20264</v>
      </c>
      <c r="AK120" s="29">
        <f t="shared" si="35"/>
        <v>30396</v>
      </c>
      <c r="AL120" s="30">
        <f t="shared" si="36"/>
        <v>13509.333333333334</v>
      </c>
      <c r="AM120" s="30">
        <f t="shared" si="36"/>
        <v>27018.666666666668</v>
      </c>
      <c r="AN120" s="31">
        <f t="shared" si="36"/>
        <v>40528</v>
      </c>
      <c r="AO120" s="12"/>
      <c r="AP120" s="12" t="s">
        <v>147</v>
      </c>
      <c r="AQ120" s="15" t="s">
        <v>148</v>
      </c>
    </row>
    <row r="121" spans="1:43" x14ac:dyDescent="0.25">
      <c r="A121" s="20" t="s">
        <v>305</v>
      </c>
      <c r="B121" s="39">
        <f t="shared" si="24"/>
        <v>0</v>
      </c>
      <c r="C121" s="27">
        <v>0</v>
      </c>
      <c r="D121" s="39">
        <f t="shared" si="23"/>
        <v>0</v>
      </c>
      <c r="E121" s="28"/>
      <c r="F121" s="39">
        <f t="shared" si="40"/>
        <v>0</v>
      </c>
      <c r="G121" s="39">
        <f t="shared" si="40"/>
        <v>0</v>
      </c>
      <c r="H121" s="29">
        <f t="shared" si="40"/>
        <v>0</v>
      </c>
      <c r="I121" s="30">
        <f t="shared" si="38"/>
        <v>0</v>
      </c>
      <c r="J121" s="30">
        <f t="shared" si="38"/>
        <v>0</v>
      </c>
      <c r="K121" s="29">
        <f t="shared" si="38"/>
        <v>0</v>
      </c>
      <c r="L121" s="30">
        <f t="shared" si="39"/>
        <v>0</v>
      </c>
      <c r="M121" s="30">
        <f t="shared" si="39"/>
        <v>0</v>
      </c>
      <c r="N121" s="31">
        <f t="shared" si="39"/>
        <v>0</v>
      </c>
      <c r="O121" s="39">
        <f t="shared" si="27"/>
        <v>0</v>
      </c>
      <c r="P121" s="27">
        <v>0</v>
      </c>
      <c r="Q121" s="39">
        <f t="shared" si="28"/>
        <v>0</v>
      </c>
      <c r="R121" s="28"/>
      <c r="S121" s="39">
        <f t="shared" si="29"/>
        <v>0</v>
      </c>
      <c r="T121" s="39">
        <f t="shared" si="29"/>
        <v>0</v>
      </c>
      <c r="U121" s="29">
        <f t="shared" si="29"/>
        <v>0</v>
      </c>
      <c r="V121" s="30">
        <f t="shared" si="30"/>
        <v>0</v>
      </c>
      <c r="W121" s="30">
        <f t="shared" si="30"/>
        <v>0</v>
      </c>
      <c r="X121" s="29">
        <f t="shared" si="30"/>
        <v>0</v>
      </c>
      <c r="Y121" s="30">
        <f t="shared" si="31"/>
        <v>0</v>
      </c>
      <c r="Z121" s="30">
        <f t="shared" si="31"/>
        <v>0</v>
      </c>
      <c r="AA121" s="31">
        <f t="shared" si="31"/>
        <v>0</v>
      </c>
      <c r="AB121" s="40">
        <f t="shared" si="32"/>
        <v>0</v>
      </c>
      <c r="AC121" s="27">
        <v>0</v>
      </c>
      <c r="AD121" s="39">
        <f t="shared" si="33"/>
        <v>0</v>
      </c>
      <c r="AE121" s="28"/>
      <c r="AF121" s="39">
        <f t="shared" si="34"/>
        <v>0</v>
      </c>
      <c r="AG121" s="39">
        <f t="shared" si="34"/>
        <v>0</v>
      </c>
      <c r="AH121" s="29">
        <f t="shared" si="34"/>
        <v>0</v>
      </c>
      <c r="AI121" s="30">
        <f t="shared" si="35"/>
        <v>0</v>
      </c>
      <c r="AJ121" s="30">
        <f t="shared" si="35"/>
        <v>0</v>
      </c>
      <c r="AK121" s="29">
        <f t="shared" si="35"/>
        <v>0</v>
      </c>
      <c r="AL121" s="30">
        <f t="shared" si="36"/>
        <v>0</v>
      </c>
      <c r="AM121" s="30">
        <f t="shared" si="36"/>
        <v>0</v>
      </c>
      <c r="AN121" s="31">
        <f t="shared" si="36"/>
        <v>0</v>
      </c>
      <c r="AO121" t="s">
        <v>306</v>
      </c>
      <c r="AP121" s="12" t="s">
        <v>307</v>
      </c>
      <c r="AQ121" s="25" t="s">
        <v>308</v>
      </c>
    </row>
    <row r="122" spans="1:43" x14ac:dyDescent="0.25">
      <c r="A122" s="20" t="s">
        <v>309</v>
      </c>
      <c r="B122" s="26">
        <f t="shared" si="24"/>
        <v>0</v>
      </c>
      <c r="C122" s="27">
        <v>0</v>
      </c>
      <c r="D122" s="26">
        <f t="shared" si="23"/>
        <v>0</v>
      </c>
      <c r="E122" s="28"/>
      <c r="F122" s="26">
        <f t="shared" si="40"/>
        <v>0</v>
      </c>
      <c r="G122" s="26">
        <f t="shared" si="40"/>
        <v>0</v>
      </c>
      <c r="H122" s="29">
        <f t="shared" si="40"/>
        <v>0</v>
      </c>
      <c r="I122" s="30">
        <f t="shared" si="38"/>
        <v>0</v>
      </c>
      <c r="J122" s="30">
        <f t="shared" si="38"/>
        <v>0</v>
      </c>
      <c r="K122" s="29">
        <f t="shared" si="38"/>
        <v>0</v>
      </c>
      <c r="L122" s="30">
        <f t="shared" si="39"/>
        <v>0</v>
      </c>
      <c r="M122" s="30">
        <f t="shared" si="39"/>
        <v>0</v>
      </c>
      <c r="N122" s="31">
        <f t="shared" si="39"/>
        <v>0</v>
      </c>
      <c r="O122" s="26">
        <f t="shared" si="27"/>
        <v>0</v>
      </c>
      <c r="P122" s="27">
        <v>0</v>
      </c>
      <c r="Q122" s="26">
        <f t="shared" si="28"/>
        <v>0</v>
      </c>
      <c r="R122" s="28"/>
      <c r="S122" s="26">
        <f t="shared" si="29"/>
        <v>0</v>
      </c>
      <c r="T122" s="26">
        <f t="shared" si="29"/>
        <v>0</v>
      </c>
      <c r="U122" s="29">
        <f t="shared" si="29"/>
        <v>0</v>
      </c>
      <c r="V122" s="30">
        <f t="shared" si="30"/>
        <v>0</v>
      </c>
      <c r="W122" s="30">
        <f t="shared" si="30"/>
        <v>0</v>
      </c>
      <c r="X122" s="29">
        <f t="shared" si="30"/>
        <v>0</v>
      </c>
      <c r="Y122" s="30">
        <f t="shared" si="31"/>
        <v>0</v>
      </c>
      <c r="Z122" s="30">
        <f t="shared" si="31"/>
        <v>0</v>
      </c>
      <c r="AA122" s="31">
        <f t="shared" si="31"/>
        <v>0</v>
      </c>
      <c r="AB122" s="32">
        <f t="shared" si="32"/>
        <v>0</v>
      </c>
      <c r="AC122" s="27">
        <v>0</v>
      </c>
      <c r="AD122" s="26">
        <f t="shared" si="33"/>
        <v>0</v>
      </c>
      <c r="AE122" s="28"/>
      <c r="AF122" s="26">
        <f t="shared" si="34"/>
        <v>0</v>
      </c>
      <c r="AG122" s="26">
        <f t="shared" si="34"/>
        <v>0</v>
      </c>
      <c r="AH122" s="29">
        <f t="shared" si="34"/>
        <v>0</v>
      </c>
      <c r="AI122" s="30">
        <f t="shared" si="35"/>
        <v>0</v>
      </c>
      <c r="AJ122" s="30">
        <f t="shared" si="35"/>
        <v>0</v>
      </c>
      <c r="AK122" s="29">
        <f t="shared" si="35"/>
        <v>0</v>
      </c>
      <c r="AL122" s="30">
        <f t="shared" si="36"/>
        <v>0</v>
      </c>
      <c r="AM122" s="30">
        <f t="shared" si="36"/>
        <v>0</v>
      </c>
      <c r="AN122" s="31">
        <f t="shared" si="36"/>
        <v>0</v>
      </c>
      <c r="AO122" s="12"/>
      <c r="AP122" s="12" t="s">
        <v>157</v>
      </c>
      <c r="AQ122" s="15" t="s">
        <v>158</v>
      </c>
    </row>
    <row r="123" spans="1:43" ht="45" x14ac:dyDescent="0.25">
      <c r="A123" s="20" t="s">
        <v>310</v>
      </c>
      <c r="B123" s="26">
        <f t="shared" si="24"/>
        <v>5066</v>
      </c>
      <c r="C123" s="27">
        <v>10132</v>
      </c>
      <c r="D123" s="26">
        <f t="shared" si="23"/>
        <v>15198</v>
      </c>
      <c r="E123" s="28"/>
      <c r="F123" s="26">
        <f t="shared" si="40"/>
        <v>1125.7777777777778</v>
      </c>
      <c r="G123" s="26">
        <f t="shared" si="40"/>
        <v>2251.5555555555557</v>
      </c>
      <c r="H123" s="29">
        <f t="shared" si="40"/>
        <v>3377.3333333333335</v>
      </c>
      <c r="I123" s="30">
        <f t="shared" si="38"/>
        <v>10132</v>
      </c>
      <c r="J123" s="30">
        <f t="shared" si="38"/>
        <v>20264</v>
      </c>
      <c r="K123" s="29">
        <f t="shared" si="38"/>
        <v>30396</v>
      </c>
      <c r="L123" s="30">
        <f t="shared" si="39"/>
        <v>13509.333333333334</v>
      </c>
      <c r="M123" s="30">
        <f t="shared" si="39"/>
        <v>27018.666666666668</v>
      </c>
      <c r="N123" s="31">
        <f t="shared" si="39"/>
        <v>40528</v>
      </c>
      <c r="O123" s="26">
        <f t="shared" si="27"/>
        <v>0</v>
      </c>
      <c r="P123" s="27">
        <v>0</v>
      </c>
      <c r="Q123" s="26">
        <f t="shared" si="28"/>
        <v>0</v>
      </c>
      <c r="R123" s="28"/>
      <c r="S123" s="26">
        <f t="shared" si="29"/>
        <v>0</v>
      </c>
      <c r="T123" s="26">
        <f t="shared" si="29"/>
        <v>0</v>
      </c>
      <c r="U123" s="29">
        <f t="shared" si="29"/>
        <v>0</v>
      </c>
      <c r="V123" s="30">
        <f t="shared" si="30"/>
        <v>0</v>
      </c>
      <c r="W123" s="30">
        <f t="shared" si="30"/>
        <v>0</v>
      </c>
      <c r="X123" s="29">
        <f t="shared" si="30"/>
        <v>0</v>
      </c>
      <c r="Y123" s="30">
        <f t="shared" si="31"/>
        <v>0</v>
      </c>
      <c r="Z123" s="30">
        <f t="shared" si="31"/>
        <v>0</v>
      </c>
      <c r="AA123" s="31">
        <f t="shared" si="31"/>
        <v>0</v>
      </c>
      <c r="AB123" s="32">
        <f t="shared" si="32"/>
        <v>0</v>
      </c>
      <c r="AC123" s="27">
        <v>0</v>
      </c>
      <c r="AD123" s="26">
        <f t="shared" si="33"/>
        <v>0</v>
      </c>
      <c r="AE123" s="28"/>
      <c r="AF123" s="26">
        <f t="shared" si="34"/>
        <v>0</v>
      </c>
      <c r="AG123" s="26">
        <f t="shared" si="34"/>
        <v>0</v>
      </c>
      <c r="AH123" s="29">
        <f t="shared" si="34"/>
        <v>0</v>
      </c>
      <c r="AI123" s="30">
        <f t="shared" si="35"/>
        <v>0</v>
      </c>
      <c r="AJ123" s="30">
        <f t="shared" si="35"/>
        <v>0</v>
      </c>
      <c r="AK123" s="29">
        <f t="shared" si="35"/>
        <v>0</v>
      </c>
      <c r="AL123" s="30">
        <f t="shared" si="36"/>
        <v>0</v>
      </c>
      <c r="AM123" s="30">
        <f t="shared" si="36"/>
        <v>0</v>
      </c>
      <c r="AN123" s="31">
        <f t="shared" si="36"/>
        <v>0</v>
      </c>
      <c r="AO123" s="12" t="s">
        <v>311</v>
      </c>
      <c r="AP123" s="12" t="s">
        <v>80</v>
      </c>
      <c r="AQ123" s="15" t="s">
        <v>81</v>
      </c>
    </row>
    <row r="124" spans="1:43" x14ac:dyDescent="0.25">
      <c r="A124" s="20" t="s">
        <v>312</v>
      </c>
      <c r="B124" s="39">
        <f t="shared" si="24"/>
        <v>5066</v>
      </c>
      <c r="C124" s="27">
        <v>10132</v>
      </c>
      <c r="D124" s="39">
        <f t="shared" si="23"/>
        <v>15198</v>
      </c>
      <c r="E124" s="28"/>
      <c r="F124" s="39">
        <f t="shared" si="40"/>
        <v>1125.7777777777778</v>
      </c>
      <c r="G124" s="39">
        <f t="shared" si="40"/>
        <v>2251.5555555555557</v>
      </c>
      <c r="H124" s="29">
        <f t="shared" si="40"/>
        <v>3377.3333333333335</v>
      </c>
      <c r="I124" s="30">
        <f t="shared" si="38"/>
        <v>10132</v>
      </c>
      <c r="J124" s="30">
        <f t="shared" si="38"/>
        <v>20264</v>
      </c>
      <c r="K124" s="29">
        <f t="shared" si="38"/>
        <v>30396</v>
      </c>
      <c r="L124" s="30">
        <f t="shared" si="39"/>
        <v>13509.333333333334</v>
      </c>
      <c r="M124" s="30">
        <f t="shared" si="39"/>
        <v>27018.666666666668</v>
      </c>
      <c r="N124" s="31">
        <f t="shared" si="39"/>
        <v>40528</v>
      </c>
      <c r="O124" s="39">
        <f t="shared" si="27"/>
        <v>5066</v>
      </c>
      <c r="P124" s="27">
        <v>10132</v>
      </c>
      <c r="Q124" s="39">
        <f t="shared" si="28"/>
        <v>15198</v>
      </c>
      <c r="R124" s="28"/>
      <c r="S124" s="39">
        <f t="shared" si="29"/>
        <v>1125.7777777777778</v>
      </c>
      <c r="T124" s="39">
        <f t="shared" si="29"/>
        <v>2251.5555555555557</v>
      </c>
      <c r="U124" s="29">
        <f t="shared" si="29"/>
        <v>3377.3333333333335</v>
      </c>
      <c r="V124" s="30">
        <f t="shared" si="30"/>
        <v>10132</v>
      </c>
      <c r="W124" s="30">
        <f t="shared" si="30"/>
        <v>20264</v>
      </c>
      <c r="X124" s="29">
        <f t="shared" si="30"/>
        <v>30396</v>
      </c>
      <c r="Y124" s="30">
        <f t="shared" si="31"/>
        <v>13509.333333333334</v>
      </c>
      <c r="Z124" s="30">
        <f t="shared" si="31"/>
        <v>27018.666666666668</v>
      </c>
      <c r="AA124" s="31">
        <f t="shared" si="31"/>
        <v>40528</v>
      </c>
      <c r="AB124" s="40">
        <f t="shared" si="32"/>
        <v>5066</v>
      </c>
      <c r="AC124" s="27">
        <v>10132</v>
      </c>
      <c r="AD124" s="39">
        <f t="shared" si="33"/>
        <v>15198</v>
      </c>
      <c r="AE124" s="28"/>
      <c r="AF124" s="39">
        <f t="shared" si="34"/>
        <v>1125.7777777777778</v>
      </c>
      <c r="AG124" s="39">
        <f t="shared" si="34"/>
        <v>2251.5555555555557</v>
      </c>
      <c r="AH124" s="29">
        <f t="shared" si="34"/>
        <v>3377.3333333333335</v>
      </c>
      <c r="AI124" s="30">
        <f t="shared" si="35"/>
        <v>10132</v>
      </c>
      <c r="AJ124" s="30">
        <f t="shared" si="35"/>
        <v>20264</v>
      </c>
      <c r="AK124" s="29">
        <f t="shared" si="35"/>
        <v>30396</v>
      </c>
      <c r="AL124" s="30">
        <f t="shared" si="36"/>
        <v>13509.333333333334</v>
      </c>
      <c r="AM124" s="30">
        <f t="shared" si="36"/>
        <v>27018.666666666668</v>
      </c>
      <c r="AN124" s="31">
        <f t="shared" si="36"/>
        <v>40528</v>
      </c>
      <c r="AP124" s="12" t="s">
        <v>313</v>
      </c>
      <c r="AQ124" s="25" t="s">
        <v>314</v>
      </c>
    </row>
    <row r="125" spans="1:43" x14ac:dyDescent="0.25">
      <c r="A125" s="20" t="s">
        <v>315</v>
      </c>
      <c r="B125" s="26">
        <f t="shared" si="24"/>
        <v>5066</v>
      </c>
      <c r="C125" s="27">
        <v>10132</v>
      </c>
      <c r="D125" s="41">
        <f t="shared" ref="D125:D132" si="41">ROUNDUP(C125*1.5,0)</f>
        <v>15198</v>
      </c>
      <c r="E125" s="42"/>
      <c r="F125" s="26">
        <f t="shared" si="40"/>
        <v>1125.7777777777778</v>
      </c>
      <c r="G125" s="26">
        <f t="shared" si="40"/>
        <v>2251.5555555555557</v>
      </c>
      <c r="H125" s="29">
        <f t="shared" si="40"/>
        <v>3377.3333333333335</v>
      </c>
      <c r="I125" s="30">
        <f t="shared" si="38"/>
        <v>10132</v>
      </c>
      <c r="J125" s="30">
        <f t="shared" si="38"/>
        <v>20264</v>
      </c>
      <c r="K125" s="29">
        <f t="shared" si="38"/>
        <v>30396</v>
      </c>
      <c r="L125" s="30">
        <f t="shared" si="39"/>
        <v>13509.333333333334</v>
      </c>
      <c r="M125" s="30">
        <f t="shared" si="39"/>
        <v>27018.666666666668</v>
      </c>
      <c r="N125" s="31">
        <f t="shared" si="39"/>
        <v>40528</v>
      </c>
      <c r="O125" s="26">
        <f t="shared" si="27"/>
        <v>0</v>
      </c>
      <c r="P125" s="27">
        <v>0</v>
      </c>
      <c r="Q125" s="41">
        <f t="shared" si="28"/>
        <v>0</v>
      </c>
      <c r="R125" s="42"/>
      <c r="S125" s="26">
        <f t="shared" si="29"/>
        <v>0</v>
      </c>
      <c r="T125" s="26">
        <f t="shared" si="29"/>
        <v>0</v>
      </c>
      <c r="U125" s="29">
        <f t="shared" si="29"/>
        <v>0</v>
      </c>
      <c r="V125" s="30">
        <f t="shared" si="30"/>
        <v>0</v>
      </c>
      <c r="W125" s="30">
        <f t="shared" si="30"/>
        <v>0</v>
      </c>
      <c r="X125" s="29">
        <f t="shared" si="30"/>
        <v>0</v>
      </c>
      <c r="Y125" s="30">
        <f t="shared" si="31"/>
        <v>0</v>
      </c>
      <c r="Z125" s="30">
        <f t="shared" si="31"/>
        <v>0</v>
      </c>
      <c r="AA125" s="31">
        <f>(Q125/9)*24</f>
        <v>0</v>
      </c>
      <c r="AB125" s="32">
        <f t="shared" si="32"/>
        <v>0</v>
      </c>
      <c r="AC125" s="27">
        <v>0</v>
      </c>
      <c r="AD125" s="41">
        <f t="shared" si="33"/>
        <v>0</v>
      </c>
      <c r="AE125" s="42"/>
      <c r="AF125" s="26">
        <f t="shared" si="34"/>
        <v>0</v>
      </c>
      <c r="AG125" s="26">
        <f t="shared" si="34"/>
        <v>0</v>
      </c>
      <c r="AH125" s="29">
        <f t="shared" si="34"/>
        <v>0</v>
      </c>
      <c r="AI125" s="30">
        <f t="shared" si="35"/>
        <v>0</v>
      </c>
      <c r="AJ125" s="30">
        <f t="shared" si="35"/>
        <v>0</v>
      </c>
      <c r="AK125" s="29">
        <f t="shared" si="35"/>
        <v>0</v>
      </c>
      <c r="AL125" s="30">
        <f t="shared" si="36"/>
        <v>0</v>
      </c>
      <c r="AM125" s="30">
        <f t="shared" si="36"/>
        <v>0</v>
      </c>
      <c r="AN125" s="31">
        <f>(AD125/9)*24</f>
        <v>0</v>
      </c>
      <c r="AO125" s="12" t="s">
        <v>189</v>
      </c>
      <c r="AP125" s="12"/>
      <c r="AQ125" s="15"/>
    </row>
    <row r="126" spans="1:43" x14ac:dyDescent="0.25">
      <c r="A126" s="20" t="s">
        <v>316</v>
      </c>
      <c r="B126" s="26">
        <f t="shared" si="24"/>
        <v>0</v>
      </c>
      <c r="C126" s="27">
        <v>0</v>
      </c>
      <c r="D126" s="41">
        <f t="shared" si="41"/>
        <v>0</v>
      </c>
      <c r="E126" s="43"/>
      <c r="F126" s="26">
        <f t="shared" si="40"/>
        <v>0</v>
      </c>
      <c r="G126" s="26">
        <f t="shared" si="40"/>
        <v>0</v>
      </c>
      <c r="H126" s="29">
        <f t="shared" si="40"/>
        <v>0</v>
      </c>
      <c r="I126" s="30">
        <f t="shared" si="38"/>
        <v>0</v>
      </c>
      <c r="J126" s="30">
        <f t="shared" si="38"/>
        <v>0</v>
      </c>
      <c r="K126" s="29">
        <f t="shared" si="38"/>
        <v>0</v>
      </c>
      <c r="L126" s="30">
        <f t="shared" si="39"/>
        <v>0</v>
      </c>
      <c r="M126" s="30">
        <f t="shared" si="39"/>
        <v>0</v>
      </c>
      <c r="N126" s="31">
        <f t="shared" si="39"/>
        <v>0</v>
      </c>
      <c r="O126" s="26">
        <f t="shared" si="27"/>
        <v>0</v>
      </c>
      <c r="P126" s="27">
        <v>0</v>
      </c>
      <c r="Q126" s="41">
        <f t="shared" si="28"/>
        <v>0</v>
      </c>
      <c r="R126" s="43"/>
      <c r="S126" s="26">
        <f t="shared" si="29"/>
        <v>0</v>
      </c>
      <c r="T126" s="26">
        <f t="shared" si="29"/>
        <v>0</v>
      </c>
      <c r="U126" s="29">
        <f t="shared" si="29"/>
        <v>0</v>
      </c>
      <c r="V126" s="30">
        <f t="shared" ref="V126:X132" si="42">(O126/9)*18</f>
        <v>0</v>
      </c>
      <c r="W126" s="30">
        <f t="shared" si="42"/>
        <v>0</v>
      </c>
      <c r="X126" s="29">
        <f t="shared" si="42"/>
        <v>0</v>
      </c>
      <c r="Y126" s="30">
        <f t="shared" ref="Y126:AA132" si="43">(O126/9)*24</f>
        <v>0</v>
      </c>
      <c r="Z126" s="30">
        <f t="shared" si="43"/>
        <v>0</v>
      </c>
      <c r="AA126" s="31">
        <f t="shared" si="43"/>
        <v>0</v>
      </c>
      <c r="AB126" s="32">
        <f t="shared" si="32"/>
        <v>0</v>
      </c>
      <c r="AC126" s="27">
        <v>0</v>
      </c>
      <c r="AD126" s="41">
        <f t="shared" si="33"/>
        <v>0</v>
      </c>
      <c r="AE126" s="43"/>
      <c r="AF126" s="26">
        <f t="shared" si="34"/>
        <v>0</v>
      </c>
      <c r="AG126" s="26">
        <f t="shared" si="34"/>
        <v>0</v>
      </c>
      <c r="AH126" s="29">
        <f t="shared" si="34"/>
        <v>0</v>
      </c>
      <c r="AI126" s="30">
        <f t="shared" ref="AI126:AK132" si="44">(AB126/9)*18</f>
        <v>0</v>
      </c>
      <c r="AJ126" s="30">
        <f t="shared" si="44"/>
        <v>0</v>
      </c>
      <c r="AK126" s="29">
        <f t="shared" si="44"/>
        <v>0</v>
      </c>
      <c r="AL126" s="30">
        <f t="shared" ref="AL126:AN132" si="45">(AB126/9)*24</f>
        <v>0</v>
      </c>
      <c r="AM126" s="30">
        <f t="shared" si="45"/>
        <v>0</v>
      </c>
      <c r="AN126" s="31">
        <f t="shared" si="45"/>
        <v>0</v>
      </c>
      <c r="AO126" s="12" t="s">
        <v>317</v>
      </c>
      <c r="AP126" s="12" t="s">
        <v>91</v>
      </c>
      <c r="AQ126" s="15" t="s">
        <v>92</v>
      </c>
    </row>
    <row r="127" spans="1:43" x14ac:dyDescent="0.25">
      <c r="A127" s="20" t="s">
        <v>318</v>
      </c>
      <c r="B127" s="26">
        <f t="shared" si="24"/>
        <v>0</v>
      </c>
      <c r="C127" s="27">
        <v>0</v>
      </c>
      <c r="D127" s="41">
        <f t="shared" si="41"/>
        <v>0</v>
      </c>
      <c r="E127" s="43"/>
      <c r="F127" s="26">
        <f t="shared" si="40"/>
        <v>0</v>
      </c>
      <c r="G127" s="26">
        <f t="shared" si="40"/>
        <v>0</v>
      </c>
      <c r="H127" s="29">
        <f t="shared" si="40"/>
        <v>0</v>
      </c>
      <c r="I127" s="30">
        <f t="shared" si="38"/>
        <v>0</v>
      </c>
      <c r="J127" s="30">
        <f t="shared" si="38"/>
        <v>0</v>
      </c>
      <c r="K127" s="29">
        <f t="shared" si="38"/>
        <v>0</v>
      </c>
      <c r="L127" s="30">
        <f t="shared" si="39"/>
        <v>0</v>
      </c>
      <c r="M127" s="30">
        <f t="shared" si="39"/>
        <v>0</v>
      </c>
      <c r="N127" s="31">
        <f t="shared" si="39"/>
        <v>0</v>
      </c>
      <c r="O127" s="26">
        <f t="shared" si="27"/>
        <v>0</v>
      </c>
      <c r="P127" s="27">
        <v>0</v>
      </c>
      <c r="Q127" s="41">
        <f t="shared" si="28"/>
        <v>0</v>
      </c>
      <c r="R127" s="43"/>
      <c r="S127" s="26">
        <f t="shared" si="29"/>
        <v>0</v>
      </c>
      <c r="T127" s="26">
        <f t="shared" si="29"/>
        <v>0</v>
      </c>
      <c r="U127" s="29">
        <f t="shared" si="29"/>
        <v>0</v>
      </c>
      <c r="V127" s="30">
        <f t="shared" si="42"/>
        <v>0</v>
      </c>
      <c r="W127" s="30">
        <f t="shared" si="42"/>
        <v>0</v>
      </c>
      <c r="X127" s="29">
        <f t="shared" si="42"/>
        <v>0</v>
      </c>
      <c r="Y127" s="30">
        <f t="shared" si="43"/>
        <v>0</v>
      </c>
      <c r="Z127" s="30">
        <f t="shared" si="43"/>
        <v>0</v>
      </c>
      <c r="AA127" s="31">
        <f t="shared" si="43"/>
        <v>0</v>
      </c>
      <c r="AB127" s="32">
        <f t="shared" si="32"/>
        <v>0</v>
      </c>
      <c r="AC127" s="27">
        <v>0</v>
      </c>
      <c r="AD127" s="41">
        <f t="shared" si="33"/>
        <v>0</v>
      </c>
      <c r="AE127" s="43"/>
      <c r="AF127" s="26">
        <f t="shared" si="34"/>
        <v>0</v>
      </c>
      <c r="AG127" s="26">
        <f t="shared" si="34"/>
        <v>0</v>
      </c>
      <c r="AH127" s="29">
        <f t="shared" si="34"/>
        <v>0</v>
      </c>
      <c r="AI127" s="30">
        <f t="shared" si="44"/>
        <v>0</v>
      </c>
      <c r="AJ127" s="30">
        <f t="shared" si="44"/>
        <v>0</v>
      </c>
      <c r="AK127" s="29">
        <f t="shared" si="44"/>
        <v>0</v>
      </c>
      <c r="AL127" s="30">
        <f t="shared" si="45"/>
        <v>0</v>
      </c>
      <c r="AM127" s="30">
        <f t="shared" si="45"/>
        <v>0</v>
      </c>
      <c r="AN127" s="31">
        <f t="shared" si="45"/>
        <v>0</v>
      </c>
      <c r="AO127" s="12"/>
      <c r="AP127" s="12" t="s">
        <v>319</v>
      </c>
      <c r="AQ127" s="15" t="s">
        <v>320</v>
      </c>
    </row>
    <row r="128" spans="1:43" x14ac:dyDescent="0.25">
      <c r="A128" s="20" t="s">
        <v>321</v>
      </c>
      <c r="B128" s="26">
        <f t="shared" si="24"/>
        <v>5175</v>
      </c>
      <c r="C128" s="27">
        <v>10350</v>
      </c>
      <c r="D128" s="41">
        <f t="shared" si="41"/>
        <v>15525</v>
      </c>
      <c r="E128" s="43"/>
      <c r="F128" s="26">
        <f t="shared" si="40"/>
        <v>1150</v>
      </c>
      <c r="G128" s="26">
        <f t="shared" si="40"/>
        <v>2300</v>
      </c>
      <c r="H128" s="29">
        <f t="shared" si="40"/>
        <v>3450</v>
      </c>
      <c r="I128" s="30">
        <f t="shared" si="38"/>
        <v>10350</v>
      </c>
      <c r="J128" s="30">
        <f t="shared" si="38"/>
        <v>20700</v>
      </c>
      <c r="K128" s="29">
        <f t="shared" si="38"/>
        <v>31050</v>
      </c>
      <c r="L128" s="30">
        <f t="shared" si="39"/>
        <v>13800</v>
      </c>
      <c r="M128" s="30">
        <f t="shared" si="39"/>
        <v>27600</v>
      </c>
      <c r="N128" s="31">
        <f t="shared" si="39"/>
        <v>41400</v>
      </c>
      <c r="O128" s="26">
        <f t="shared" si="27"/>
        <v>5175</v>
      </c>
      <c r="P128" s="27">
        <v>10350</v>
      </c>
      <c r="Q128" s="41">
        <f t="shared" si="28"/>
        <v>15525</v>
      </c>
      <c r="R128" s="43"/>
      <c r="S128" s="26">
        <f t="shared" si="29"/>
        <v>1150</v>
      </c>
      <c r="T128" s="26">
        <f t="shared" si="29"/>
        <v>2300</v>
      </c>
      <c r="U128" s="29">
        <f t="shared" si="29"/>
        <v>3450</v>
      </c>
      <c r="V128" s="30">
        <f t="shared" si="42"/>
        <v>10350</v>
      </c>
      <c r="W128" s="30">
        <f t="shared" si="42"/>
        <v>20700</v>
      </c>
      <c r="X128" s="29">
        <f t="shared" si="42"/>
        <v>31050</v>
      </c>
      <c r="Y128" s="30">
        <f t="shared" si="43"/>
        <v>13800</v>
      </c>
      <c r="Z128" s="30">
        <f t="shared" si="43"/>
        <v>27600</v>
      </c>
      <c r="AA128" s="31">
        <f t="shared" si="43"/>
        <v>41400</v>
      </c>
      <c r="AB128" s="32">
        <f t="shared" si="32"/>
        <v>5175</v>
      </c>
      <c r="AC128" s="27">
        <v>10350</v>
      </c>
      <c r="AD128" s="41">
        <f t="shared" si="33"/>
        <v>15525</v>
      </c>
      <c r="AE128" s="43"/>
      <c r="AF128" s="26">
        <f t="shared" si="34"/>
        <v>1150</v>
      </c>
      <c r="AG128" s="26">
        <f t="shared" si="34"/>
        <v>2300</v>
      </c>
      <c r="AH128" s="29">
        <f t="shared" si="34"/>
        <v>3450</v>
      </c>
      <c r="AI128" s="30">
        <f t="shared" si="44"/>
        <v>10350</v>
      </c>
      <c r="AJ128" s="30">
        <f t="shared" si="44"/>
        <v>20700</v>
      </c>
      <c r="AK128" s="29">
        <f t="shared" si="44"/>
        <v>31050</v>
      </c>
      <c r="AL128" s="30">
        <f t="shared" si="45"/>
        <v>13800</v>
      </c>
      <c r="AM128" s="30">
        <f t="shared" si="45"/>
        <v>27600</v>
      </c>
      <c r="AN128" s="31">
        <f t="shared" si="45"/>
        <v>41400</v>
      </c>
      <c r="AO128" s="12"/>
      <c r="AP128" s="12" t="s">
        <v>322</v>
      </c>
      <c r="AQ128" s="15" t="s">
        <v>323</v>
      </c>
    </row>
    <row r="129" spans="1:43" x14ac:dyDescent="0.25">
      <c r="A129" s="20" t="s">
        <v>324</v>
      </c>
      <c r="B129" s="26">
        <f t="shared" si="24"/>
        <v>5066</v>
      </c>
      <c r="C129" s="27">
        <v>10132</v>
      </c>
      <c r="D129" s="41">
        <f t="shared" si="41"/>
        <v>15198</v>
      </c>
      <c r="E129" s="43"/>
      <c r="F129" s="26">
        <f t="shared" si="40"/>
        <v>1125.7777777777778</v>
      </c>
      <c r="G129" s="26">
        <f t="shared" si="40"/>
        <v>2251.5555555555557</v>
      </c>
      <c r="H129" s="29">
        <f t="shared" si="40"/>
        <v>3377.3333333333335</v>
      </c>
      <c r="I129" s="30">
        <f t="shared" si="38"/>
        <v>10132</v>
      </c>
      <c r="J129" s="30">
        <f t="shared" si="38"/>
        <v>20264</v>
      </c>
      <c r="K129" s="29">
        <f t="shared" si="38"/>
        <v>30396</v>
      </c>
      <c r="L129" s="30">
        <f t="shared" si="39"/>
        <v>13509.333333333334</v>
      </c>
      <c r="M129" s="30">
        <f t="shared" si="39"/>
        <v>27018.666666666668</v>
      </c>
      <c r="N129" s="31">
        <f t="shared" si="39"/>
        <v>40528</v>
      </c>
      <c r="O129" s="26">
        <f t="shared" si="27"/>
        <v>5066</v>
      </c>
      <c r="P129" s="27">
        <v>10132</v>
      </c>
      <c r="Q129" s="41">
        <f t="shared" si="28"/>
        <v>15198</v>
      </c>
      <c r="R129" s="43"/>
      <c r="S129" s="26">
        <f t="shared" si="29"/>
        <v>1125.7777777777778</v>
      </c>
      <c r="T129" s="26">
        <f t="shared" si="29"/>
        <v>2251.5555555555557</v>
      </c>
      <c r="U129" s="29">
        <f t="shared" si="29"/>
        <v>3377.3333333333335</v>
      </c>
      <c r="V129" s="30">
        <f t="shared" si="42"/>
        <v>10132</v>
      </c>
      <c r="W129" s="30">
        <f t="shared" si="42"/>
        <v>20264</v>
      </c>
      <c r="X129" s="29">
        <f t="shared" si="42"/>
        <v>30396</v>
      </c>
      <c r="Y129" s="30">
        <f t="shared" si="43"/>
        <v>13509.333333333334</v>
      </c>
      <c r="Z129" s="30">
        <f t="shared" si="43"/>
        <v>27018.666666666668</v>
      </c>
      <c r="AA129" s="31">
        <f t="shared" si="43"/>
        <v>40528</v>
      </c>
      <c r="AB129" s="32">
        <f t="shared" si="32"/>
        <v>5066</v>
      </c>
      <c r="AC129" s="27">
        <v>10132</v>
      </c>
      <c r="AD129" s="41">
        <f t="shared" si="33"/>
        <v>15198</v>
      </c>
      <c r="AE129" s="43"/>
      <c r="AF129" s="26">
        <f t="shared" si="34"/>
        <v>1125.7777777777778</v>
      </c>
      <c r="AG129" s="26">
        <f t="shared" si="34"/>
        <v>2251.5555555555557</v>
      </c>
      <c r="AH129" s="29">
        <f t="shared" si="34"/>
        <v>3377.3333333333335</v>
      </c>
      <c r="AI129" s="30">
        <f t="shared" si="44"/>
        <v>10132</v>
      </c>
      <c r="AJ129" s="30">
        <f t="shared" si="44"/>
        <v>20264</v>
      </c>
      <c r="AK129" s="29">
        <f t="shared" si="44"/>
        <v>30396</v>
      </c>
      <c r="AL129" s="30">
        <f t="shared" si="45"/>
        <v>13509.333333333334</v>
      </c>
      <c r="AM129" s="30">
        <f t="shared" si="45"/>
        <v>27018.666666666668</v>
      </c>
      <c r="AN129" s="31">
        <f t="shared" si="45"/>
        <v>40528</v>
      </c>
      <c r="AO129" s="12" t="s">
        <v>325</v>
      </c>
      <c r="AP129" s="12" t="s">
        <v>326</v>
      </c>
      <c r="AQ129" s="15" t="s">
        <v>327</v>
      </c>
    </row>
    <row r="130" spans="1:43" ht="30" x14ac:dyDescent="0.25">
      <c r="A130" s="20" t="s">
        <v>328</v>
      </c>
      <c r="B130" s="26">
        <f t="shared" si="24"/>
        <v>5066</v>
      </c>
      <c r="C130" s="27">
        <v>10132</v>
      </c>
      <c r="D130" s="41">
        <f t="shared" si="41"/>
        <v>15198</v>
      </c>
      <c r="E130" s="43"/>
      <c r="F130" s="26">
        <f t="shared" si="40"/>
        <v>1125.7777777777778</v>
      </c>
      <c r="G130" s="26">
        <f t="shared" si="40"/>
        <v>2251.5555555555557</v>
      </c>
      <c r="H130" s="29">
        <f t="shared" si="40"/>
        <v>3377.3333333333335</v>
      </c>
      <c r="I130" s="30">
        <f t="shared" si="38"/>
        <v>10132</v>
      </c>
      <c r="J130" s="30">
        <f t="shared" si="38"/>
        <v>20264</v>
      </c>
      <c r="K130" s="29">
        <f t="shared" si="38"/>
        <v>30396</v>
      </c>
      <c r="L130" s="30">
        <f t="shared" si="39"/>
        <v>13509.333333333334</v>
      </c>
      <c r="M130" s="30">
        <f t="shared" si="39"/>
        <v>27018.666666666668</v>
      </c>
      <c r="N130" s="31">
        <f t="shared" si="39"/>
        <v>40528</v>
      </c>
      <c r="O130" s="26">
        <f t="shared" si="27"/>
        <v>5066</v>
      </c>
      <c r="P130" s="27">
        <v>10132</v>
      </c>
      <c r="Q130" s="41">
        <f t="shared" si="28"/>
        <v>15198</v>
      </c>
      <c r="R130" s="43"/>
      <c r="S130" s="26">
        <f t="shared" si="29"/>
        <v>1125.7777777777778</v>
      </c>
      <c r="T130" s="26">
        <f t="shared" si="29"/>
        <v>2251.5555555555557</v>
      </c>
      <c r="U130" s="29">
        <f t="shared" si="29"/>
        <v>3377.3333333333335</v>
      </c>
      <c r="V130" s="30">
        <f t="shared" si="42"/>
        <v>10132</v>
      </c>
      <c r="W130" s="30">
        <f t="shared" si="42"/>
        <v>20264</v>
      </c>
      <c r="X130" s="29">
        <f t="shared" si="42"/>
        <v>30396</v>
      </c>
      <c r="Y130" s="30">
        <f t="shared" si="43"/>
        <v>13509.333333333334</v>
      </c>
      <c r="Z130" s="30">
        <f t="shared" si="43"/>
        <v>27018.666666666668</v>
      </c>
      <c r="AA130" s="31">
        <f t="shared" si="43"/>
        <v>40528</v>
      </c>
      <c r="AB130" s="32">
        <f t="shared" si="32"/>
        <v>5066</v>
      </c>
      <c r="AC130" s="27">
        <v>10132</v>
      </c>
      <c r="AD130" s="41">
        <f t="shared" si="33"/>
        <v>15198</v>
      </c>
      <c r="AE130" s="43"/>
      <c r="AF130" s="26">
        <f t="shared" si="34"/>
        <v>1125.7777777777778</v>
      </c>
      <c r="AG130" s="26">
        <f t="shared" si="34"/>
        <v>2251.5555555555557</v>
      </c>
      <c r="AH130" s="29">
        <f t="shared" si="34"/>
        <v>3377.3333333333335</v>
      </c>
      <c r="AI130" s="30">
        <f t="shared" si="44"/>
        <v>10132</v>
      </c>
      <c r="AJ130" s="30">
        <f t="shared" si="44"/>
        <v>20264</v>
      </c>
      <c r="AK130" s="29">
        <f t="shared" si="44"/>
        <v>30396</v>
      </c>
      <c r="AL130" s="30">
        <f t="shared" si="45"/>
        <v>13509.333333333334</v>
      </c>
      <c r="AM130" s="30">
        <f t="shared" si="45"/>
        <v>27018.666666666668</v>
      </c>
      <c r="AN130" s="31">
        <f t="shared" si="45"/>
        <v>40528</v>
      </c>
      <c r="AO130" s="12"/>
      <c r="AP130" s="12" t="s">
        <v>329</v>
      </c>
      <c r="AQ130" s="15" t="s">
        <v>330</v>
      </c>
    </row>
    <row r="131" spans="1:43" x14ac:dyDescent="0.25">
      <c r="A131" s="20" t="s">
        <v>331</v>
      </c>
      <c r="B131" s="26">
        <f t="shared" si="24"/>
        <v>5066</v>
      </c>
      <c r="C131" s="27">
        <v>10132</v>
      </c>
      <c r="D131" s="41">
        <f t="shared" si="41"/>
        <v>15198</v>
      </c>
      <c r="E131" s="43"/>
      <c r="F131" s="26">
        <f t="shared" si="40"/>
        <v>1125.7777777777778</v>
      </c>
      <c r="G131" s="26">
        <f t="shared" si="40"/>
        <v>2251.5555555555557</v>
      </c>
      <c r="H131" s="29">
        <f t="shared" si="40"/>
        <v>3377.3333333333335</v>
      </c>
      <c r="I131" s="30">
        <f t="shared" si="38"/>
        <v>10132</v>
      </c>
      <c r="J131" s="30">
        <f t="shared" si="38"/>
        <v>20264</v>
      </c>
      <c r="K131" s="29">
        <f t="shared" si="38"/>
        <v>30396</v>
      </c>
      <c r="L131" s="30">
        <f t="shared" si="39"/>
        <v>13509.333333333334</v>
      </c>
      <c r="M131" s="30">
        <f t="shared" si="39"/>
        <v>27018.666666666668</v>
      </c>
      <c r="N131" s="31">
        <f t="shared" si="39"/>
        <v>40528</v>
      </c>
      <c r="O131" s="26">
        <f t="shared" si="27"/>
        <v>5066</v>
      </c>
      <c r="P131" s="27">
        <v>10132</v>
      </c>
      <c r="Q131" s="41">
        <f t="shared" si="28"/>
        <v>15198</v>
      </c>
      <c r="R131" s="43"/>
      <c r="S131" s="26">
        <f t="shared" si="29"/>
        <v>1125.7777777777778</v>
      </c>
      <c r="T131" s="26">
        <f t="shared" si="29"/>
        <v>2251.5555555555557</v>
      </c>
      <c r="U131" s="29">
        <f t="shared" si="29"/>
        <v>3377.3333333333335</v>
      </c>
      <c r="V131" s="30">
        <f t="shared" si="42"/>
        <v>10132</v>
      </c>
      <c r="W131" s="30">
        <f t="shared" si="42"/>
        <v>20264</v>
      </c>
      <c r="X131" s="29">
        <f t="shared" si="42"/>
        <v>30396</v>
      </c>
      <c r="Y131" s="30">
        <f t="shared" si="43"/>
        <v>13509.333333333334</v>
      </c>
      <c r="Z131" s="30">
        <f t="shared" si="43"/>
        <v>27018.666666666668</v>
      </c>
      <c r="AA131" s="31">
        <f t="shared" si="43"/>
        <v>40528</v>
      </c>
      <c r="AB131" s="32">
        <f t="shared" si="32"/>
        <v>5066</v>
      </c>
      <c r="AC131" s="27">
        <v>10132</v>
      </c>
      <c r="AD131" s="41">
        <f t="shared" si="33"/>
        <v>15198</v>
      </c>
      <c r="AE131" s="43"/>
      <c r="AF131" s="26">
        <f t="shared" si="34"/>
        <v>1125.7777777777778</v>
      </c>
      <c r="AG131" s="26">
        <f t="shared" si="34"/>
        <v>2251.5555555555557</v>
      </c>
      <c r="AH131" s="29">
        <f t="shared" si="34"/>
        <v>3377.3333333333335</v>
      </c>
      <c r="AI131" s="30">
        <f t="shared" si="44"/>
        <v>10132</v>
      </c>
      <c r="AJ131" s="30">
        <f t="shared" si="44"/>
        <v>20264</v>
      </c>
      <c r="AK131" s="29">
        <f t="shared" si="44"/>
        <v>30396</v>
      </c>
      <c r="AL131" s="30">
        <f t="shared" si="45"/>
        <v>13509.333333333334</v>
      </c>
      <c r="AM131" s="30">
        <f t="shared" si="45"/>
        <v>27018.666666666668</v>
      </c>
      <c r="AN131" s="31">
        <f t="shared" si="45"/>
        <v>40528</v>
      </c>
      <c r="AO131" s="12" t="s">
        <v>177</v>
      </c>
      <c r="AP131" s="12" t="s">
        <v>178</v>
      </c>
      <c r="AQ131" s="15" t="s">
        <v>179</v>
      </c>
    </row>
    <row r="132" spans="1:43" ht="30.75" thickBot="1" x14ac:dyDescent="0.3">
      <c r="A132" s="21" t="s">
        <v>332</v>
      </c>
      <c r="B132" s="44">
        <f t="shared" si="24"/>
        <v>0</v>
      </c>
      <c r="C132" s="45">
        <v>0</v>
      </c>
      <c r="D132" s="46">
        <f t="shared" si="41"/>
        <v>0</v>
      </c>
      <c r="E132" s="47"/>
      <c r="F132" s="44">
        <f t="shared" si="40"/>
        <v>0</v>
      </c>
      <c r="G132" s="44">
        <f t="shared" si="40"/>
        <v>0</v>
      </c>
      <c r="H132" s="48">
        <f t="shared" si="40"/>
        <v>0</v>
      </c>
      <c r="I132" s="49">
        <f t="shared" si="38"/>
        <v>0</v>
      </c>
      <c r="J132" s="49">
        <f t="shared" si="38"/>
        <v>0</v>
      </c>
      <c r="K132" s="48">
        <f t="shared" si="38"/>
        <v>0</v>
      </c>
      <c r="L132" s="49">
        <f t="shared" si="39"/>
        <v>0</v>
      </c>
      <c r="M132" s="49">
        <f t="shared" si="39"/>
        <v>0</v>
      </c>
      <c r="N132" s="50">
        <f t="shared" si="39"/>
        <v>0</v>
      </c>
      <c r="O132" s="44">
        <f t="shared" si="27"/>
        <v>0</v>
      </c>
      <c r="P132" s="45">
        <v>0</v>
      </c>
      <c r="Q132" s="46">
        <f>ROUNDUP(P132*1.5,0)</f>
        <v>0</v>
      </c>
      <c r="R132" s="47"/>
      <c r="S132" s="44">
        <f t="shared" si="29"/>
        <v>0</v>
      </c>
      <c r="T132" s="44">
        <f t="shared" si="29"/>
        <v>0</v>
      </c>
      <c r="U132" s="48">
        <f t="shared" si="29"/>
        <v>0</v>
      </c>
      <c r="V132" s="49">
        <f t="shared" si="42"/>
        <v>0</v>
      </c>
      <c r="W132" s="49">
        <f t="shared" si="42"/>
        <v>0</v>
      </c>
      <c r="X132" s="48">
        <f t="shared" si="42"/>
        <v>0</v>
      </c>
      <c r="Y132" s="49">
        <f t="shared" si="43"/>
        <v>0</v>
      </c>
      <c r="Z132" s="49">
        <f t="shared" si="43"/>
        <v>0</v>
      </c>
      <c r="AA132" s="50">
        <f t="shared" si="43"/>
        <v>0</v>
      </c>
      <c r="AB132" s="51">
        <f t="shared" si="32"/>
        <v>0</v>
      </c>
      <c r="AC132" s="45">
        <v>0</v>
      </c>
      <c r="AD132" s="46">
        <f>ROUNDUP(AC132*1.5,0)</f>
        <v>0</v>
      </c>
      <c r="AE132" s="47"/>
      <c r="AF132" s="44">
        <f t="shared" si="34"/>
        <v>0</v>
      </c>
      <c r="AG132" s="44">
        <f t="shared" si="34"/>
        <v>0</v>
      </c>
      <c r="AH132" s="48">
        <f t="shared" si="34"/>
        <v>0</v>
      </c>
      <c r="AI132" s="49">
        <f t="shared" si="44"/>
        <v>0</v>
      </c>
      <c r="AJ132" s="49">
        <f t="shared" si="44"/>
        <v>0</v>
      </c>
      <c r="AK132" s="48">
        <f t="shared" si="44"/>
        <v>0</v>
      </c>
      <c r="AL132" s="49">
        <f t="shared" si="45"/>
        <v>0</v>
      </c>
      <c r="AM132" s="49">
        <f t="shared" si="45"/>
        <v>0</v>
      </c>
      <c r="AN132" s="50">
        <f t="shared" si="45"/>
        <v>0</v>
      </c>
      <c r="AO132" s="14"/>
      <c r="AP132" s="14" t="s">
        <v>130</v>
      </c>
      <c r="AQ132" s="16" t="s">
        <v>131</v>
      </c>
    </row>
  </sheetData>
  <sheetProtection algorithmName="SHA-512" hashValue="K9uy9zAlIXDV6C4rcvVPUpcfBFgd1OoZHlElfhVQSyBKcl1XPTr3EAesZJSnhf39ZmvwMgna8/MkGn/NYm8KOg==" saltValue="fN57aWpNemFmGkllod+/yQ==" spinCount="100000" sheet="1" objects="1" scenarios="1"/>
  <mergeCells count="22">
    <mergeCell ref="AE3:AE4"/>
    <mergeCell ref="AF3:AH3"/>
    <mergeCell ref="AI3:AK3"/>
    <mergeCell ref="AL3:AN3"/>
    <mergeCell ref="O3:Q3"/>
    <mergeCell ref="R3:R4"/>
    <mergeCell ref="S3:U3"/>
    <mergeCell ref="V3:X3"/>
    <mergeCell ref="Y3:AA3"/>
    <mergeCell ref="AB3:AD3"/>
    <mergeCell ref="A3:A4"/>
    <mergeCell ref="B3:D3"/>
    <mergeCell ref="E3:E4"/>
    <mergeCell ref="F3:H3"/>
    <mergeCell ref="I3:K3"/>
    <mergeCell ref="L3:N3"/>
    <mergeCell ref="A1:N1"/>
    <mergeCell ref="O1:AA2"/>
    <mergeCell ref="AB1:AN2"/>
    <mergeCell ref="A2:D2"/>
    <mergeCell ref="E2:H2"/>
    <mergeCell ref="I2:N2"/>
  </mergeCells>
  <hyperlinks>
    <hyperlink ref="A5" r:id="rId1" xr:uid="{F5DB8C4D-F47B-4A36-BCE4-77AE16E2CF86}"/>
    <hyperlink ref="A6" r:id="rId2" xr:uid="{51904F3B-8954-4163-AF29-286B4E1CE07C}"/>
    <hyperlink ref="A7" r:id="rId3" xr:uid="{266EBD7D-209C-4D7C-8F48-2A1F182D64B9}"/>
    <hyperlink ref="A8" r:id="rId4" xr:uid="{0EA9FEBA-F105-413D-AF87-636AF48F4473}"/>
    <hyperlink ref="A9" r:id="rId5" xr:uid="{DE0E11EF-0133-4396-9039-8C78168859CF}"/>
    <hyperlink ref="A10" r:id="rId6" xr:uid="{86D46B41-9785-4ECE-A826-2DE0F4FD2833}"/>
    <hyperlink ref="A11" r:id="rId7" xr:uid="{F158A9C3-6178-44FC-A513-3531A12E5B1D}"/>
    <hyperlink ref="A12" r:id="rId8" xr:uid="{A45753BE-691E-4FF4-AF10-BE17EBAEE0BF}"/>
    <hyperlink ref="A13" r:id="rId9" xr:uid="{D98ECF59-E1DB-4B6D-84A5-5D163A65490D}"/>
    <hyperlink ref="A14" r:id="rId10" xr:uid="{CFF95ADC-45A0-40DC-82F3-1FD965F0AC02}"/>
    <hyperlink ref="A15" r:id="rId11" xr:uid="{4BBD7A7C-A03B-4993-8FF1-9D1AB946547D}"/>
    <hyperlink ref="A16" r:id="rId12" xr:uid="{BA48A423-D0E1-42F8-B685-20EFC604D682}"/>
    <hyperlink ref="A17" r:id="rId13" xr:uid="{D6B283C0-937A-4C3B-9970-7FF16F004E50}"/>
    <hyperlink ref="A18" r:id="rId14" xr:uid="{8D44A944-43BB-4C17-A822-6D2435C1215B}"/>
    <hyperlink ref="A19" r:id="rId15" xr:uid="{A94103EF-2F0C-45FE-ABB4-3671364BB5CA}"/>
    <hyperlink ref="A20" r:id="rId16" xr:uid="{5725DCB1-8331-4EAE-A045-E9A3CD9C1403}"/>
    <hyperlink ref="A21" r:id="rId17" xr:uid="{4DA2DF43-46A7-4776-B15A-695D95FF0DE1}"/>
    <hyperlink ref="A22" r:id="rId18" xr:uid="{5A8F3AB9-0ED7-41E0-BA7A-B9C467EBA3E5}"/>
    <hyperlink ref="A23" r:id="rId19" xr:uid="{3EA977B7-07E6-4484-999C-783783A5A889}"/>
    <hyperlink ref="A24" r:id="rId20" xr:uid="{43B80AEC-0E9E-4040-9267-7305CA4BD8C7}"/>
    <hyperlink ref="A25" r:id="rId21" xr:uid="{BB383314-04EB-4BBF-8F24-9D69521AB77A}"/>
    <hyperlink ref="A26" r:id="rId22" xr:uid="{8E33DA77-C1FB-418C-AE9C-2622CAA25988}"/>
    <hyperlink ref="A27" r:id="rId23" xr:uid="{6146B582-FDFA-4A5B-AD27-DC1642412FCB}"/>
    <hyperlink ref="A28" r:id="rId24" xr:uid="{ADB7A280-E757-41C2-A666-12A744021EC8}"/>
    <hyperlink ref="A29" r:id="rId25" xr:uid="{814EC971-AFF4-4A9D-BBC2-7D0862ACC4FB}"/>
    <hyperlink ref="A30" r:id="rId26" xr:uid="{F3B565FD-E529-4686-961C-F4B97F8911F4}"/>
    <hyperlink ref="A31" r:id="rId27" xr:uid="{2E2C5E89-8493-40CE-A771-9EA280B3E1BF}"/>
    <hyperlink ref="A32" r:id="rId28" xr:uid="{3A6463D1-0E22-4ED0-AD3E-DE657A7659FC}"/>
    <hyperlink ref="A33" r:id="rId29" xr:uid="{F70F709C-3FD2-47D5-ACB0-6FF193290A52}"/>
    <hyperlink ref="A34" r:id="rId30" xr:uid="{03F4EC10-A7F8-4097-8B96-8B1DCB18A815}"/>
    <hyperlink ref="A35" r:id="rId31" xr:uid="{A2B88D85-1863-4485-8809-A6EE3CC2117E}"/>
    <hyperlink ref="A36" r:id="rId32" xr:uid="{A780EB91-7E0F-42BD-902A-F12E68A98E63}"/>
    <hyperlink ref="A37" r:id="rId33" xr:uid="{18209A68-8D57-44DE-A5D7-E35334F785BB}"/>
    <hyperlink ref="A38" r:id="rId34" xr:uid="{2475D9F1-A417-488A-BCE5-3ABED7F787BF}"/>
    <hyperlink ref="A39" r:id="rId35" xr:uid="{EB812A4F-DA18-49D2-BED5-783E1607985F}"/>
    <hyperlink ref="A40" r:id="rId36" xr:uid="{9F979FAF-507E-440B-8B6D-E6F6EAC45485}"/>
    <hyperlink ref="A41" r:id="rId37" xr:uid="{DA6878DB-4F3E-45AE-A7E6-DCA8568CD0F0}"/>
    <hyperlink ref="A42" r:id="rId38" xr:uid="{EA989172-ADDB-4C56-A2FD-051BED14F37C}"/>
    <hyperlink ref="A43" r:id="rId39" xr:uid="{8F4B73AA-DBBD-4809-8E5C-143075F07535}"/>
    <hyperlink ref="A44" r:id="rId40" xr:uid="{8625EDEF-7C57-479D-A4D2-E81AC186B392}"/>
    <hyperlink ref="A45" r:id="rId41" xr:uid="{73C9D022-8773-45E2-83D2-F7844113DD1E}"/>
    <hyperlink ref="A46" r:id="rId42" xr:uid="{24893AED-B1FC-497B-8F52-1C05CEC2540D}"/>
    <hyperlink ref="A47" r:id="rId43" xr:uid="{95A7DA14-0FE0-4332-93E9-13E3669047DD}"/>
    <hyperlink ref="A48" r:id="rId44" xr:uid="{3B807739-13D1-410E-9572-AC78B179E626}"/>
    <hyperlink ref="A49" r:id="rId45" xr:uid="{323C205A-F5A6-4AC5-AEBD-0D6C60B7D4A9}"/>
    <hyperlink ref="A50" r:id="rId46" xr:uid="{78E403C2-4CD0-4302-95F0-D050023D3E3A}"/>
    <hyperlink ref="A51" r:id="rId47" xr:uid="{723FAE53-82A4-4FA0-BBC8-66AE09E5E608}"/>
    <hyperlink ref="A52" r:id="rId48" xr:uid="{2E2C1C80-0BC4-46BE-BA8D-A597451CBFC5}"/>
    <hyperlink ref="A53" r:id="rId49" xr:uid="{C3272910-2C00-4A59-BA7E-1CCF07786F86}"/>
    <hyperlink ref="A54" r:id="rId50" xr:uid="{9235E9FB-EB02-4580-B1B0-A9E0E908D358}"/>
    <hyperlink ref="A55" r:id="rId51" xr:uid="{4F1E8F39-95FD-4E4C-81E9-C9798159C693}"/>
    <hyperlink ref="A56" r:id="rId52" xr:uid="{FEA41041-E6BC-4450-8FC1-40963C36CBC4}"/>
    <hyperlink ref="A57" r:id="rId53" xr:uid="{1DE5AB96-E235-4954-9ED1-855C4B5281E2}"/>
    <hyperlink ref="A58" r:id="rId54" xr:uid="{30E0CF30-B3D2-46BE-8A6C-5DA9E2A9445D}"/>
    <hyperlink ref="A59" r:id="rId55" xr:uid="{1CE94E9C-1B7F-40F8-99BB-7DDAEE2A52D1}"/>
    <hyperlink ref="A60" r:id="rId56" xr:uid="{571A5ED3-D9E1-42C9-A42A-D17F8C486DA7}"/>
    <hyperlink ref="A61" r:id="rId57" xr:uid="{E8FC613D-E172-45D9-B1E1-E76ADCA6D45E}"/>
    <hyperlink ref="A62" r:id="rId58" xr:uid="{D49D890F-C19D-49B2-8D07-3C2F86CE0FCE}"/>
    <hyperlink ref="A63" r:id="rId59" xr:uid="{200E1AF1-E5DE-4246-B290-A8E8BF4446FB}"/>
    <hyperlink ref="A64" r:id="rId60" xr:uid="{370377FB-F82C-45A0-9B9A-CF7908E690E7}"/>
    <hyperlink ref="A65" r:id="rId61" xr:uid="{59F7443F-90DB-49BC-97A1-1C2A0AC3CC56}"/>
    <hyperlink ref="A66" r:id="rId62" xr:uid="{6D0A8744-B7C2-471A-93DD-790FF871E4A1}"/>
    <hyperlink ref="A67" r:id="rId63" xr:uid="{1CCD58C3-820C-47C6-A21F-8048BE241F7D}"/>
    <hyperlink ref="A68" r:id="rId64" xr:uid="{95FD8B91-A890-4A47-A1D2-31397DD972B5}"/>
    <hyperlink ref="A69" r:id="rId65" xr:uid="{12969BFF-1324-460A-B9D1-0406761D063C}"/>
    <hyperlink ref="A70" r:id="rId66" xr:uid="{FAF1E46D-8C76-46E8-8280-C7E5B1EEBE36}"/>
    <hyperlink ref="A71" r:id="rId67" xr:uid="{E4AE4D58-A837-46EB-BA99-8BD95ABCF86E}"/>
    <hyperlink ref="A72" r:id="rId68" xr:uid="{18618EEB-47A5-4A96-8D38-830466E1D30B}"/>
    <hyperlink ref="A73" r:id="rId69" xr:uid="{242A1053-64F6-4694-94F0-1C74BA89CC29}"/>
    <hyperlink ref="A74" r:id="rId70" xr:uid="{4E5474D1-5AB1-4E1A-9D15-15B321FCB5AB}"/>
    <hyperlink ref="A75" r:id="rId71" xr:uid="{520107D8-047B-4A98-9DEA-0C215CE4B192}"/>
    <hyperlink ref="A76" r:id="rId72" xr:uid="{5A6D5FDE-AC2B-47ED-B1C1-FDAB92292DBA}"/>
    <hyperlink ref="A77" r:id="rId73" xr:uid="{5CE3DA74-C43F-48AB-81A7-7E8DDE6E19CB}"/>
    <hyperlink ref="A78" r:id="rId74" xr:uid="{9F1F5058-13F1-4B6F-976B-44D1C296D631}"/>
    <hyperlink ref="A79" r:id="rId75" xr:uid="{86EE23CC-5562-4AE7-BB00-FA5ECE4C6B7E}"/>
    <hyperlink ref="A80" r:id="rId76" xr:uid="{956B7F31-B37A-477B-9A01-49346D0F9779}"/>
    <hyperlink ref="A82" r:id="rId77" xr:uid="{7B555880-C8F8-47F2-946D-28C75A422E23}"/>
    <hyperlink ref="A83" r:id="rId78" xr:uid="{5C6E5F0D-55CE-4E34-B06A-5365AC8E303E}"/>
    <hyperlink ref="A84" r:id="rId79" xr:uid="{D0D4DEAE-E400-4E0F-B59F-4C41ACB0F085}"/>
    <hyperlink ref="A85" r:id="rId80" xr:uid="{C4383F4D-6E7C-4DDA-BE0E-BB870F6D0486}"/>
    <hyperlink ref="A86" r:id="rId81" xr:uid="{CFCACA21-FFE7-4251-A668-39782C2273B8}"/>
    <hyperlink ref="A87" r:id="rId82" xr:uid="{B4F6094C-0C74-4AB7-B2DC-72C369961809}"/>
    <hyperlink ref="A88" r:id="rId83" xr:uid="{DB765457-56B5-41C8-B6BB-390A8B86B96D}"/>
    <hyperlink ref="A89" r:id="rId84" xr:uid="{A4E127A4-2846-42E9-855C-C7218478E53A}"/>
    <hyperlink ref="A90" r:id="rId85" xr:uid="{4CE678EC-4FC5-4C43-83C4-C2DAC1134218}"/>
    <hyperlink ref="A91" r:id="rId86" xr:uid="{0C8C792C-CB4B-45B9-8CEC-1EAA0FC385F3}"/>
    <hyperlink ref="A92" r:id="rId87" xr:uid="{A17AE84E-65EE-42D4-A760-819F24305EC0}"/>
    <hyperlink ref="A93" r:id="rId88" xr:uid="{47868DB5-1141-4CB9-9416-94157B7DE476}"/>
    <hyperlink ref="A94" r:id="rId89" xr:uid="{872DFF7F-2F3D-4258-B191-3AE394E67712}"/>
    <hyperlink ref="A95" r:id="rId90" xr:uid="{03A0C8C9-FF58-4933-A036-E89B410C69BE}"/>
    <hyperlink ref="A97" r:id="rId91" xr:uid="{78F452E3-FF4C-49BF-BDC3-CF027FF3066B}"/>
    <hyperlink ref="A98" r:id="rId92" xr:uid="{4F7466D4-7B62-4D1D-A6B8-4D4EB8F6FA85}"/>
    <hyperlink ref="A99" r:id="rId93" xr:uid="{A9BA4C2A-5397-4506-AAA3-0B770D9FE25B}"/>
    <hyperlink ref="A100" r:id="rId94" xr:uid="{6B1E3404-0963-4D9E-B6A0-CDDFBE8A3A95}"/>
    <hyperlink ref="A101" r:id="rId95" xr:uid="{19840C6F-BEDB-441C-9A1B-3F0212CD3F3B}"/>
    <hyperlink ref="A102" r:id="rId96" xr:uid="{336CA951-C24E-434D-AC58-F58F447A9BD4}"/>
    <hyperlink ref="A103" r:id="rId97" xr:uid="{D16CBA7D-6E5C-402D-8791-3CA438B2D9DC}"/>
    <hyperlink ref="A104" r:id="rId98" xr:uid="{8A22F9FE-9E39-4E49-9BC0-96F37DFFB1CD}"/>
    <hyperlink ref="A105" r:id="rId99" xr:uid="{26FCAFB5-8228-4FF0-82C8-B8D64645BBB2}"/>
    <hyperlink ref="A106" r:id="rId100" xr:uid="{D2E52FCF-05E8-4E56-92A7-12F81B9C40DA}"/>
    <hyperlink ref="A107" r:id="rId101" xr:uid="{84783DB9-A217-4AEE-A249-9ACB87D0286A}"/>
    <hyperlink ref="A108" r:id="rId102" xr:uid="{3F35FFAA-E579-4A6F-AEDE-C2888F81AF7E}"/>
    <hyperlink ref="A109" r:id="rId103" xr:uid="{166AC445-04B7-49CC-A745-D284068887D1}"/>
    <hyperlink ref="A110" r:id="rId104" xr:uid="{EF790F3C-5CDE-4B8C-B4E2-393D03F8F7B3}"/>
    <hyperlink ref="A111" r:id="rId105" xr:uid="{BF2FD630-0E76-47B5-8EE9-7913F3456E6D}"/>
    <hyperlink ref="A112" r:id="rId106" xr:uid="{76DFF67E-0C44-47C4-AE27-AEB4B2566CDA}"/>
    <hyperlink ref="A113" r:id="rId107" xr:uid="{3D9C3E2D-C900-44C5-95E7-EDD33CC5AE8E}"/>
    <hyperlink ref="A114" r:id="rId108" xr:uid="{B4E2A10A-7D60-4B53-8C70-6C162F6E039C}"/>
    <hyperlink ref="A115" r:id="rId109" xr:uid="{65FB2C28-7283-46F5-B5DF-05C2093AAD54}"/>
    <hyperlink ref="A116" r:id="rId110" xr:uid="{1F5D84FC-3E94-4FC0-B828-6524757D5B79}"/>
    <hyperlink ref="A117" r:id="rId111" xr:uid="{CD905644-CEB4-49E3-95EF-1978BEFDD7A0}"/>
    <hyperlink ref="A118" r:id="rId112" xr:uid="{D6251630-6755-4853-B234-5BE9B673B71A}"/>
    <hyperlink ref="A119" r:id="rId113" xr:uid="{0CAEC3C4-9B22-4474-AA1A-CCA0ABC05936}"/>
    <hyperlink ref="A120" r:id="rId114" xr:uid="{176791DC-B425-4D58-A360-560B23111D11}"/>
    <hyperlink ref="A121" r:id="rId115" xr:uid="{19ADC65D-27D3-427E-818F-1B5B12297175}"/>
    <hyperlink ref="A122" r:id="rId116" xr:uid="{8E38A0C6-DF72-4270-819D-0F705B011EC6}"/>
    <hyperlink ref="A123" r:id="rId117" xr:uid="{7FAD2098-BF31-49FB-A6F9-2F2852FE85C9}"/>
    <hyperlink ref="A124" r:id="rId118" xr:uid="{72D8D6E1-6FD6-4148-9693-4FD8FB77FE20}"/>
    <hyperlink ref="A125" r:id="rId119" xr:uid="{F87BF9BE-3657-4DC0-BB69-96C02014CDBA}"/>
    <hyperlink ref="A126" r:id="rId120" xr:uid="{299FC473-8B4A-45D8-AB91-687B643C5911}"/>
    <hyperlink ref="A127" r:id="rId121" xr:uid="{26C566D5-5FDD-4199-A0E5-B0B45112F0E5}"/>
    <hyperlink ref="A128" r:id="rId122" xr:uid="{4FCAD7A6-F407-403E-B922-83053D07C3AC}"/>
    <hyperlink ref="A129" r:id="rId123" xr:uid="{297393C2-8FDA-4B56-98CB-2BFA0375900A}"/>
    <hyperlink ref="A130" r:id="rId124" xr:uid="{762BFE2C-5D89-4DEF-8FA2-F1C809A3423F}"/>
    <hyperlink ref="A131" r:id="rId125" xr:uid="{64740AE6-8597-463A-9C68-F1D5EB93B4F3}"/>
    <hyperlink ref="A132" r:id="rId126" xr:uid="{8A4DB29F-DA5B-4AB1-B3BF-C8F34661A845}"/>
    <hyperlink ref="A81" r:id="rId127" xr:uid="{86E71D9E-5AD1-4AF8-95C3-22049670C649}"/>
  </hyperlinks>
  <pageMargins left="0.7" right="0.7" top="0.75" bottom="0.75" header="0.3" footer="0.3"/>
  <pageSetup orientation="portrait" r:id="rId1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7D74-A987-47F4-B6D6-839254C1B21D}">
  <dimension ref="A1:I131"/>
  <sheetViews>
    <sheetView workbookViewId="0">
      <selection activeCell="E12" sqref="E12"/>
    </sheetView>
  </sheetViews>
  <sheetFormatPr defaultRowHeight="15" x14ac:dyDescent="0.25"/>
  <cols>
    <col min="1" max="1" width="55.140625" bestFit="1" customWidth="1"/>
    <col min="2" max="4" width="11.5703125" bestFit="1" customWidth="1"/>
    <col min="5" max="5" width="154.42578125" bestFit="1" customWidth="1"/>
    <col min="6" max="6" width="18.5703125" bestFit="1" customWidth="1"/>
    <col min="7" max="7" width="23.28515625" bestFit="1" customWidth="1"/>
  </cols>
  <sheetData>
    <row r="1" spans="1:9" x14ac:dyDescent="0.25">
      <c r="B1" s="7">
        <v>0.25</v>
      </c>
      <c r="C1" s="7">
        <v>0.5</v>
      </c>
      <c r="D1" s="7">
        <v>0.75</v>
      </c>
      <c r="F1" s="7" t="s">
        <v>10</v>
      </c>
      <c r="G1" s="7" t="s">
        <v>18</v>
      </c>
      <c r="H1" s="7" t="s">
        <v>31</v>
      </c>
      <c r="I1" s="7" t="s">
        <v>32</v>
      </c>
    </row>
    <row r="2" spans="1:9" x14ac:dyDescent="0.25">
      <c r="B2" s="138" t="s">
        <v>333</v>
      </c>
      <c r="C2" s="138"/>
      <c r="D2" s="138"/>
    </row>
    <row r="3" spans="1:9" x14ac:dyDescent="0.25">
      <c r="A3" s="5" t="s">
        <v>1</v>
      </c>
      <c r="B3" t="s">
        <v>334</v>
      </c>
      <c r="C3" t="s">
        <v>335</v>
      </c>
      <c r="D3" t="s">
        <v>336</v>
      </c>
      <c r="E3" s="1" t="s">
        <v>39</v>
      </c>
      <c r="F3" s="2" t="s">
        <v>7</v>
      </c>
      <c r="G3" s="3" t="s">
        <v>8</v>
      </c>
    </row>
    <row r="4" spans="1:9" x14ac:dyDescent="0.25">
      <c r="A4" t="s">
        <v>9</v>
      </c>
      <c r="B4" s="4">
        <v>0</v>
      </c>
      <c r="C4" s="4">
        <v>0</v>
      </c>
      <c r="D4" s="4">
        <v>10132</v>
      </c>
      <c r="E4" s="12" t="s">
        <v>40</v>
      </c>
      <c r="F4" s="6" t="s">
        <v>41</v>
      </c>
      <c r="G4" s="6" t="s">
        <v>42</v>
      </c>
    </row>
    <row r="5" spans="1:9" x14ac:dyDescent="0.25">
      <c r="A5" t="s">
        <v>43</v>
      </c>
      <c r="B5" s="139">
        <v>0</v>
      </c>
      <c r="C5" s="139">
        <v>0</v>
      </c>
      <c r="D5" s="139">
        <v>0</v>
      </c>
      <c r="E5" s="12" t="s">
        <v>44</v>
      </c>
      <c r="F5" s="6" t="s">
        <v>41</v>
      </c>
      <c r="G5" s="6" t="s">
        <v>42</v>
      </c>
    </row>
    <row r="6" spans="1:9" x14ac:dyDescent="0.25">
      <c r="A6" t="s">
        <v>45</v>
      </c>
      <c r="B6" s="139">
        <v>10132</v>
      </c>
      <c r="C6" s="139">
        <v>10800</v>
      </c>
      <c r="D6" s="139">
        <v>10132</v>
      </c>
      <c r="E6" s="12" t="s">
        <v>46</v>
      </c>
      <c r="F6" s="6" t="s">
        <v>47</v>
      </c>
      <c r="G6" s="6" t="s">
        <v>48</v>
      </c>
    </row>
    <row r="7" spans="1:9" x14ac:dyDescent="0.25">
      <c r="A7" t="s">
        <v>49</v>
      </c>
      <c r="B7" s="139">
        <v>10350</v>
      </c>
      <c r="C7" s="139">
        <v>10350</v>
      </c>
      <c r="D7" s="139">
        <v>10350</v>
      </c>
      <c r="E7" s="12"/>
      <c r="F7" s="6" t="s">
        <v>50</v>
      </c>
      <c r="G7" s="6" t="s">
        <v>51</v>
      </c>
    </row>
    <row r="8" spans="1:9" x14ac:dyDescent="0.25">
      <c r="A8" t="s">
        <v>52</v>
      </c>
      <c r="B8" s="139">
        <v>10400</v>
      </c>
      <c r="C8" s="139">
        <v>10700</v>
      </c>
      <c r="D8" s="139">
        <v>10200</v>
      </c>
      <c r="E8" s="12"/>
      <c r="F8" s="6" t="s">
        <v>53</v>
      </c>
      <c r="G8" s="6" t="s">
        <v>54</v>
      </c>
    </row>
    <row r="9" spans="1:9" x14ac:dyDescent="0.25">
      <c r="A9" t="s">
        <v>55</v>
      </c>
      <c r="B9" s="139">
        <v>10132</v>
      </c>
      <c r="C9" s="139">
        <v>10132</v>
      </c>
      <c r="D9" s="139">
        <v>10132</v>
      </c>
      <c r="E9" s="12" t="s">
        <v>56</v>
      </c>
      <c r="F9" s="6" t="s">
        <v>57</v>
      </c>
      <c r="G9" s="6" t="s">
        <v>58</v>
      </c>
    </row>
    <row r="10" spans="1:9" x14ac:dyDescent="0.25">
      <c r="A10" t="s">
        <v>59</v>
      </c>
      <c r="B10" s="139">
        <v>11250</v>
      </c>
      <c r="C10" s="139">
        <v>11250</v>
      </c>
      <c r="D10" s="139">
        <v>11250</v>
      </c>
      <c r="E10" s="12" t="s">
        <v>60</v>
      </c>
      <c r="F10" s="6" t="s">
        <v>61</v>
      </c>
      <c r="G10" s="6" t="s">
        <v>62</v>
      </c>
    </row>
    <row r="11" spans="1:9" x14ac:dyDescent="0.25">
      <c r="A11" t="s">
        <v>63</v>
      </c>
      <c r="B11" s="139">
        <v>0</v>
      </c>
      <c r="C11" s="139">
        <v>0</v>
      </c>
      <c r="D11" s="139">
        <v>0</v>
      </c>
      <c r="E11" s="12" t="s">
        <v>64</v>
      </c>
      <c r="F11" s="6"/>
      <c r="G11" s="6"/>
    </row>
    <row r="12" spans="1:9" x14ac:dyDescent="0.25">
      <c r="A12" t="s">
        <v>65</v>
      </c>
      <c r="B12" s="139">
        <v>10132</v>
      </c>
      <c r="C12" s="139">
        <v>10132</v>
      </c>
      <c r="D12" s="139">
        <v>0</v>
      </c>
      <c r="E12" s="12"/>
      <c r="F12" s="6" t="s">
        <v>66</v>
      </c>
      <c r="G12" s="6" t="s">
        <v>67</v>
      </c>
    </row>
    <row r="13" spans="1:9" x14ac:dyDescent="0.25">
      <c r="A13" t="s">
        <v>68</v>
      </c>
      <c r="B13" s="139">
        <v>10623.96</v>
      </c>
      <c r="C13" s="139">
        <v>10623.96</v>
      </c>
      <c r="D13" s="139">
        <v>10132</v>
      </c>
      <c r="E13" s="12"/>
      <c r="F13" s="6" t="s">
        <v>69</v>
      </c>
      <c r="G13" s="6" t="s">
        <v>70</v>
      </c>
    </row>
    <row r="14" spans="1:9" x14ac:dyDescent="0.25">
      <c r="A14" t="s">
        <v>71</v>
      </c>
      <c r="B14" s="139">
        <v>10623.96</v>
      </c>
      <c r="C14" s="139">
        <v>10623.96</v>
      </c>
      <c r="D14" s="139">
        <v>10132</v>
      </c>
      <c r="E14" s="12"/>
      <c r="F14" s="6" t="s">
        <v>69</v>
      </c>
      <c r="G14" s="6" t="s">
        <v>70</v>
      </c>
    </row>
    <row r="15" spans="1:9" x14ac:dyDescent="0.25">
      <c r="A15" t="s">
        <v>72</v>
      </c>
      <c r="B15" s="139">
        <v>10623.96</v>
      </c>
      <c r="C15" s="139">
        <v>10623.96</v>
      </c>
      <c r="D15" s="139">
        <v>10132</v>
      </c>
      <c r="E15" s="12"/>
      <c r="F15" s="6" t="s">
        <v>69</v>
      </c>
      <c r="G15" s="6" t="s">
        <v>70</v>
      </c>
    </row>
    <row r="16" spans="1:9" x14ac:dyDescent="0.25">
      <c r="A16" t="s">
        <v>73</v>
      </c>
      <c r="B16" s="139">
        <v>0</v>
      </c>
      <c r="C16" s="139">
        <v>0</v>
      </c>
      <c r="D16" s="139">
        <v>10132</v>
      </c>
      <c r="E16" s="12"/>
      <c r="F16" s="6" t="s">
        <v>74</v>
      </c>
      <c r="G16" s="6" t="s">
        <v>75</v>
      </c>
    </row>
    <row r="17" spans="1:7" x14ac:dyDescent="0.25">
      <c r="A17" t="s">
        <v>76</v>
      </c>
      <c r="B17" s="139">
        <v>10132</v>
      </c>
      <c r="C17" s="139">
        <v>10132</v>
      </c>
      <c r="D17" s="139">
        <v>10132</v>
      </c>
      <c r="E17" s="12"/>
      <c r="F17" s="6" t="s">
        <v>77</v>
      </c>
      <c r="G17" s="6" t="s">
        <v>78</v>
      </c>
    </row>
    <row r="18" spans="1:7" x14ac:dyDescent="0.25">
      <c r="A18" t="s">
        <v>79</v>
      </c>
      <c r="B18" s="139">
        <v>10132</v>
      </c>
      <c r="C18" s="139">
        <v>10388.5</v>
      </c>
      <c r="D18" s="139">
        <v>0</v>
      </c>
      <c r="E18" s="12"/>
      <c r="F18" s="6" t="s">
        <v>80</v>
      </c>
      <c r="G18" s="6" t="s">
        <v>81</v>
      </c>
    </row>
    <row r="19" spans="1:7" x14ac:dyDescent="0.25">
      <c r="A19" t="s">
        <v>82</v>
      </c>
      <c r="B19" s="139">
        <v>10132</v>
      </c>
      <c r="C19" s="139">
        <v>12240</v>
      </c>
      <c r="D19" s="139">
        <v>10132</v>
      </c>
      <c r="E19" s="12" t="s">
        <v>83</v>
      </c>
      <c r="F19" s="6" t="s">
        <v>84</v>
      </c>
      <c r="G19" s="6" t="s">
        <v>85</v>
      </c>
    </row>
    <row r="20" spans="1:7" x14ac:dyDescent="0.25">
      <c r="A20" t="s">
        <v>86</v>
      </c>
      <c r="B20" s="139">
        <v>10132</v>
      </c>
      <c r="C20" s="139">
        <v>11025</v>
      </c>
      <c r="D20" s="139">
        <v>0</v>
      </c>
      <c r="E20" s="12"/>
      <c r="F20" s="6" t="s">
        <v>87</v>
      </c>
      <c r="G20" s="6" t="s">
        <v>88</v>
      </c>
    </row>
    <row r="21" spans="1:7" x14ac:dyDescent="0.25">
      <c r="A21" t="s">
        <v>89</v>
      </c>
      <c r="B21" s="139">
        <v>10142</v>
      </c>
      <c r="C21" s="139">
        <v>10142</v>
      </c>
      <c r="D21" s="139">
        <v>10142</v>
      </c>
      <c r="E21" s="12" t="s">
        <v>90</v>
      </c>
      <c r="F21" s="6" t="s">
        <v>91</v>
      </c>
      <c r="G21" s="6" t="s">
        <v>92</v>
      </c>
    </row>
    <row r="22" spans="1:7" x14ac:dyDescent="0.25">
      <c r="A22" t="s">
        <v>93</v>
      </c>
      <c r="B22" s="139">
        <v>0</v>
      </c>
      <c r="C22" s="139">
        <v>0</v>
      </c>
      <c r="D22" s="139">
        <v>10132</v>
      </c>
      <c r="E22" s="12"/>
      <c r="F22" s="6" t="s">
        <v>94</v>
      </c>
      <c r="G22" s="6" t="s">
        <v>95</v>
      </c>
    </row>
    <row r="23" spans="1:7" x14ac:dyDescent="0.25">
      <c r="A23" t="s">
        <v>96</v>
      </c>
      <c r="B23" s="139">
        <v>10132</v>
      </c>
      <c r="C23" s="139">
        <v>11025</v>
      </c>
      <c r="D23" s="139">
        <v>0</v>
      </c>
      <c r="E23" s="12"/>
      <c r="F23" s="6" t="s">
        <v>97</v>
      </c>
      <c r="G23" s="6" t="s">
        <v>98</v>
      </c>
    </row>
    <row r="24" spans="1:7" x14ac:dyDescent="0.25">
      <c r="A24" t="s">
        <v>99</v>
      </c>
      <c r="B24" s="139">
        <v>0</v>
      </c>
      <c r="C24" s="139">
        <v>0</v>
      </c>
      <c r="D24" s="139">
        <v>0</v>
      </c>
      <c r="E24" s="12"/>
      <c r="F24" s="6" t="s">
        <v>100</v>
      </c>
      <c r="G24" s="6" t="s">
        <v>101</v>
      </c>
    </row>
    <row r="25" spans="1:7" x14ac:dyDescent="0.25">
      <c r="A25" t="s">
        <v>102</v>
      </c>
      <c r="B25" s="139">
        <v>11250</v>
      </c>
      <c r="C25" s="139">
        <v>11250</v>
      </c>
      <c r="D25" s="139">
        <v>10132</v>
      </c>
      <c r="E25" s="12"/>
      <c r="F25" s="6" t="s">
        <v>103</v>
      </c>
      <c r="G25" s="6" t="s">
        <v>104</v>
      </c>
    </row>
    <row r="26" spans="1:7" x14ac:dyDescent="0.25">
      <c r="A26" t="s">
        <v>105</v>
      </c>
      <c r="B26" s="139">
        <v>10132</v>
      </c>
      <c r="C26" s="139">
        <v>0</v>
      </c>
      <c r="D26" s="139">
        <v>10132</v>
      </c>
      <c r="E26" s="12" t="s">
        <v>106</v>
      </c>
      <c r="F26" s="6" t="s">
        <v>107</v>
      </c>
      <c r="G26" s="6" t="s">
        <v>108</v>
      </c>
    </row>
    <row r="27" spans="1:7" x14ac:dyDescent="0.25">
      <c r="A27" t="s">
        <v>109</v>
      </c>
      <c r="B27" s="139">
        <v>10132</v>
      </c>
      <c r="C27" s="139">
        <v>10132</v>
      </c>
      <c r="D27" s="139">
        <v>0</v>
      </c>
      <c r="E27" s="24" t="s">
        <v>110</v>
      </c>
      <c r="F27" s="6"/>
      <c r="G27" s="6"/>
    </row>
    <row r="28" spans="1:7" x14ac:dyDescent="0.25">
      <c r="A28" t="s">
        <v>111</v>
      </c>
      <c r="B28" s="139">
        <v>11250</v>
      </c>
      <c r="C28" s="139">
        <v>11250</v>
      </c>
      <c r="D28" s="139">
        <v>10132</v>
      </c>
      <c r="E28" s="12"/>
      <c r="F28" s="6" t="s">
        <v>103</v>
      </c>
      <c r="G28" s="6" t="s">
        <v>104</v>
      </c>
    </row>
    <row r="29" spans="1:7" x14ac:dyDescent="0.25">
      <c r="A29" t="s">
        <v>112</v>
      </c>
      <c r="B29" s="139">
        <v>0</v>
      </c>
      <c r="C29" s="139">
        <v>0</v>
      </c>
      <c r="D29" s="139">
        <v>10132</v>
      </c>
      <c r="E29" s="12" t="s">
        <v>40</v>
      </c>
      <c r="F29" s="6" t="s">
        <v>41</v>
      </c>
      <c r="G29" s="6" t="s">
        <v>42</v>
      </c>
    </row>
    <row r="30" spans="1:7" x14ac:dyDescent="0.25">
      <c r="A30" t="s">
        <v>113</v>
      </c>
      <c r="B30" s="139">
        <v>0</v>
      </c>
      <c r="C30" s="139">
        <v>0</v>
      </c>
      <c r="D30" s="139">
        <v>10132</v>
      </c>
      <c r="E30" s="12" t="s">
        <v>40</v>
      </c>
      <c r="F30" s="6" t="s">
        <v>41</v>
      </c>
      <c r="G30" s="6" t="s">
        <v>42</v>
      </c>
    </row>
    <row r="31" spans="1:7" x14ac:dyDescent="0.25">
      <c r="A31" t="s">
        <v>114</v>
      </c>
      <c r="B31" s="139">
        <v>11250</v>
      </c>
      <c r="C31" s="139">
        <v>11250</v>
      </c>
      <c r="D31" s="139">
        <v>0</v>
      </c>
      <c r="E31" s="12"/>
      <c r="F31" s="6" t="s">
        <v>115</v>
      </c>
      <c r="G31" s="6" t="s">
        <v>116</v>
      </c>
    </row>
    <row r="32" spans="1:7" x14ac:dyDescent="0.25">
      <c r="A32" t="s">
        <v>117</v>
      </c>
      <c r="B32" s="139">
        <v>12375</v>
      </c>
      <c r="C32" s="139">
        <v>12375</v>
      </c>
      <c r="D32" s="139">
        <v>12375</v>
      </c>
      <c r="E32" s="12"/>
      <c r="F32" s="6" t="s">
        <v>118</v>
      </c>
      <c r="G32" s="6" t="s">
        <v>119</v>
      </c>
    </row>
    <row r="33" spans="1:7" x14ac:dyDescent="0.25">
      <c r="A33" t="s">
        <v>120</v>
      </c>
      <c r="B33" s="139">
        <v>10132</v>
      </c>
      <c r="C33" s="139">
        <v>10507.5</v>
      </c>
      <c r="D33" s="139">
        <v>0</v>
      </c>
      <c r="E33" s="12"/>
      <c r="F33" s="6" t="s">
        <v>66</v>
      </c>
      <c r="G33" s="6" t="s">
        <v>67</v>
      </c>
    </row>
    <row r="34" spans="1:7" x14ac:dyDescent="0.25">
      <c r="A34" t="s">
        <v>121</v>
      </c>
      <c r="B34" s="139">
        <v>10512</v>
      </c>
      <c r="C34" s="139">
        <v>10962</v>
      </c>
      <c r="D34" s="139">
        <v>10132</v>
      </c>
      <c r="E34" s="12" t="s">
        <v>122</v>
      </c>
      <c r="F34" s="6" t="s">
        <v>123</v>
      </c>
      <c r="G34" s="6" t="s">
        <v>124</v>
      </c>
    </row>
    <row r="35" spans="1:7" x14ac:dyDescent="0.25">
      <c r="A35" t="s">
        <v>125</v>
      </c>
      <c r="B35" s="139">
        <v>0</v>
      </c>
      <c r="C35" s="139">
        <v>0</v>
      </c>
      <c r="D35" s="139">
        <v>0</v>
      </c>
      <c r="E35" s="12" t="s">
        <v>126</v>
      </c>
      <c r="F35" s="6" t="s">
        <v>91</v>
      </c>
      <c r="G35" s="6" t="s">
        <v>92</v>
      </c>
    </row>
    <row r="36" spans="1:7" x14ac:dyDescent="0.25">
      <c r="A36" t="s">
        <v>127</v>
      </c>
      <c r="B36" s="139">
        <v>0</v>
      </c>
      <c r="C36" s="139">
        <v>0</v>
      </c>
      <c r="D36" s="139">
        <v>0</v>
      </c>
      <c r="E36" s="12" t="s">
        <v>128</v>
      </c>
      <c r="F36" s="6" t="s">
        <v>91</v>
      </c>
      <c r="G36" s="6" t="s">
        <v>92</v>
      </c>
    </row>
    <row r="37" spans="1:7" x14ac:dyDescent="0.25">
      <c r="A37" t="s">
        <v>129</v>
      </c>
      <c r="B37" s="139">
        <v>10350</v>
      </c>
      <c r="C37" s="139">
        <v>10800</v>
      </c>
      <c r="D37" s="139">
        <v>10350</v>
      </c>
      <c r="E37" s="12"/>
      <c r="F37" s="6" t="s">
        <v>130</v>
      </c>
      <c r="G37" s="6" t="s">
        <v>131</v>
      </c>
    </row>
    <row r="38" spans="1:7" x14ac:dyDescent="0.25">
      <c r="A38" t="s">
        <v>132</v>
      </c>
      <c r="B38" s="139">
        <v>10132</v>
      </c>
      <c r="C38" s="139">
        <v>10132</v>
      </c>
      <c r="D38" s="139">
        <v>10132</v>
      </c>
      <c r="E38" s="12"/>
      <c r="F38" s="6" t="s">
        <v>94</v>
      </c>
      <c r="G38" s="6" t="s">
        <v>95</v>
      </c>
    </row>
    <row r="39" spans="1:7" x14ac:dyDescent="0.25">
      <c r="A39" t="s">
        <v>133</v>
      </c>
      <c r="B39" s="139">
        <v>10132</v>
      </c>
      <c r="C39" s="139">
        <v>11025</v>
      </c>
      <c r="D39" s="139">
        <v>0</v>
      </c>
      <c r="E39" s="12"/>
      <c r="F39" s="6" t="s">
        <v>87</v>
      </c>
      <c r="G39" s="6" t="s">
        <v>88</v>
      </c>
    </row>
    <row r="40" spans="1:7" x14ac:dyDescent="0.25">
      <c r="A40" t="s">
        <v>134</v>
      </c>
      <c r="B40" s="139">
        <v>0</v>
      </c>
      <c r="C40" s="139">
        <v>0</v>
      </c>
      <c r="D40" s="139">
        <v>10132</v>
      </c>
      <c r="E40" s="8" t="s">
        <v>135</v>
      </c>
      <c r="F40" s="6" t="s">
        <v>80</v>
      </c>
      <c r="G40" s="6" t="s">
        <v>81</v>
      </c>
    </row>
    <row r="41" spans="1:7" x14ac:dyDescent="0.25">
      <c r="A41" t="s">
        <v>136</v>
      </c>
      <c r="B41" s="139">
        <v>11250</v>
      </c>
      <c r="C41" s="139">
        <v>11250</v>
      </c>
      <c r="D41" s="139">
        <v>11250</v>
      </c>
      <c r="E41" s="12" t="s">
        <v>137</v>
      </c>
      <c r="F41" s="6" t="s">
        <v>61</v>
      </c>
      <c r="G41" s="6" t="s">
        <v>62</v>
      </c>
    </row>
    <row r="42" spans="1:7" x14ac:dyDescent="0.25">
      <c r="A42" t="s">
        <v>138</v>
      </c>
      <c r="B42" s="139">
        <v>0</v>
      </c>
      <c r="C42" s="139">
        <v>0</v>
      </c>
      <c r="D42" s="139">
        <v>0</v>
      </c>
      <c r="E42" s="12"/>
      <c r="F42" s="6" t="s">
        <v>130</v>
      </c>
      <c r="G42" s="6" t="s">
        <v>131</v>
      </c>
    </row>
    <row r="43" spans="1:7" x14ac:dyDescent="0.25">
      <c r="A43" t="s">
        <v>139</v>
      </c>
      <c r="B43" s="139">
        <v>0</v>
      </c>
      <c r="C43" s="139">
        <v>0</v>
      </c>
      <c r="D43" s="139">
        <v>0</v>
      </c>
      <c r="E43" s="12"/>
      <c r="F43" s="6" t="s">
        <v>140</v>
      </c>
      <c r="G43" s="6" t="s">
        <v>141</v>
      </c>
    </row>
    <row r="44" spans="1:7" x14ac:dyDescent="0.25">
      <c r="A44" t="s">
        <v>142</v>
      </c>
      <c r="B44" s="139">
        <v>0</v>
      </c>
      <c r="C44" s="139">
        <v>0</v>
      </c>
      <c r="D44" s="139">
        <v>0</v>
      </c>
      <c r="E44" s="12" t="s">
        <v>143</v>
      </c>
      <c r="F44" s="6" t="s">
        <v>41</v>
      </c>
      <c r="G44" s="6" t="s">
        <v>42</v>
      </c>
    </row>
    <row r="45" spans="1:7" x14ac:dyDescent="0.25">
      <c r="A45" t="s">
        <v>144</v>
      </c>
      <c r="B45" s="139">
        <v>10132</v>
      </c>
      <c r="C45" s="139">
        <v>10132</v>
      </c>
      <c r="D45" s="139">
        <v>10132</v>
      </c>
      <c r="E45" s="12" t="s">
        <v>145</v>
      </c>
      <c r="F45" s="6"/>
      <c r="G45" s="6"/>
    </row>
    <row r="46" spans="1:7" x14ac:dyDescent="0.25">
      <c r="A46" t="s">
        <v>146</v>
      </c>
      <c r="B46" s="139">
        <v>10132</v>
      </c>
      <c r="C46" s="139">
        <v>10132</v>
      </c>
      <c r="D46" s="139">
        <v>10132</v>
      </c>
      <c r="E46" s="12"/>
      <c r="F46" s="6" t="s">
        <v>147</v>
      </c>
      <c r="G46" s="6" t="s">
        <v>148</v>
      </c>
    </row>
    <row r="47" spans="1:7" x14ac:dyDescent="0.25">
      <c r="A47" t="s">
        <v>149</v>
      </c>
      <c r="B47" s="139">
        <v>10400</v>
      </c>
      <c r="C47" s="139">
        <v>10700</v>
      </c>
      <c r="D47" s="139">
        <v>10200</v>
      </c>
      <c r="E47" s="12"/>
      <c r="F47" s="6" t="s">
        <v>53</v>
      </c>
      <c r="G47" s="6" t="s">
        <v>54</v>
      </c>
    </row>
    <row r="48" spans="1:7" x14ac:dyDescent="0.25">
      <c r="A48" t="s">
        <v>150</v>
      </c>
      <c r="B48" s="139">
        <v>10132</v>
      </c>
      <c r="C48" s="139">
        <v>10132</v>
      </c>
      <c r="D48" s="139">
        <v>10132</v>
      </c>
      <c r="E48" s="12"/>
      <c r="F48" s="6" t="s">
        <v>151</v>
      </c>
      <c r="G48" s="6" t="s">
        <v>152</v>
      </c>
    </row>
    <row r="49" spans="1:7" x14ac:dyDescent="0.25">
      <c r="A49" t="s">
        <v>153</v>
      </c>
      <c r="B49" s="139">
        <v>10350</v>
      </c>
      <c r="C49" s="139">
        <v>10800</v>
      </c>
      <c r="D49" s="139">
        <v>10350</v>
      </c>
      <c r="E49" s="12"/>
      <c r="F49" s="6" t="s">
        <v>130</v>
      </c>
      <c r="G49" s="6" t="s">
        <v>131</v>
      </c>
    </row>
    <row r="50" spans="1:7" x14ac:dyDescent="0.25">
      <c r="A50" t="s">
        <v>154</v>
      </c>
      <c r="B50" s="139">
        <v>0</v>
      </c>
      <c r="C50" s="139">
        <v>0</v>
      </c>
      <c r="D50" s="139">
        <v>10575</v>
      </c>
      <c r="E50" s="12" t="s">
        <v>155</v>
      </c>
      <c r="F50" s="6"/>
      <c r="G50" s="6"/>
    </row>
    <row r="51" spans="1:7" x14ac:dyDescent="0.25">
      <c r="A51" t="s">
        <v>156</v>
      </c>
      <c r="B51" s="139">
        <v>0</v>
      </c>
      <c r="C51" s="139">
        <v>0</v>
      </c>
      <c r="D51" s="139">
        <v>0</v>
      </c>
      <c r="E51" s="12"/>
      <c r="F51" s="6" t="s">
        <v>157</v>
      </c>
      <c r="G51" s="6" t="s">
        <v>158</v>
      </c>
    </row>
    <row r="52" spans="1:7" x14ac:dyDescent="0.25">
      <c r="A52" t="s">
        <v>159</v>
      </c>
      <c r="B52" s="139">
        <v>10132</v>
      </c>
      <c r="C52" s="139">
        <v>10800</v>
      </c>
      <c r="D52" s="139">
        <v>10132</v>
      </c>
      <c r="E52" s="12" t="s">
        <v>46</v>
      </c>
      <c r="F52" s="6" t="s">
        <v>160</v>
      </c>
      <c r="G52" s="6" t="s">
        <v>161</v>
      </c>
    </row>
    <row r="53" spans="1:7" x14ac:dyDescent="0.25">
      <c r="A53" t="s">
        <v>162</v>
      </c>
      <c r="B53" s="139">
        <v>0</v>
      </c>
      <c r="C53" s="139">
        <v>0</v>
      </c>
      <c r="D53" s="139">
        <v>10132</v>
      </c>
      <c r="E53" s="12" t="s">
        <v>163</v>
      </c>
      <c r="F53" s="6" t="s">
        <v>80</v>
      </c>
      <c r="G53" s="6" t="s">
        <v>81</v>
      </c>
    </row>
    <row r="54" spans="1:7" x14ac:dyDescent="0.25">
      <c r="A54" t="s">
        <v>164</v>
      </c>
      <c r="B54" s="139">
        <v>10132</v>
      </c>
      <c r="C54" s="139">
        <v>10287</v>
      </c>
      <c r="D54" s="139">
        <v>10132</v>
      </c>
      <c r="E54" s="12" t="s">
        <v>165</v>
      </c>
      <c r="F54" s="6" t="s">
        <v>166</v>
      </c>
      <c r="G54" s="6" t="s">
        <v>167</v>
      </c>
    </row>
    <row r="55" spans="1:7" x14ac:dyDescent="0.25">
      <c r="A55" t="s">
        <v>168</v>
      </c>
      <c r="B55" s="139">
        <v>0</v>
      </c>
      <c r="C55" s="139">
        <v>0</v>
      </c>
      <c r="D55" s="139">
        <v>10132</v>
      </c>
      <c r="E55" s="12" t="s">
        <v>40</v>
      </c>
      <c r="F55" s="6" t="s">
        <v>41</v>
      </c>
      <c r="G55" s="6" t="s">
        <v>42</v>
      </c>
    </row>
    <row r="56" spans="1:7" x14ac:dyDescent="0.25">
      <c r="A56" t="s">
        <v>169</v>
      </c>
      <c r="B56" s="139">
        <v>10132</v>
      </c>
      <c r="C56" s="139">
        <v>10132</v>
      </c>
      <c r="D56" s="139">
        <v>10132</v>
      </c>
      <c r="E56" s="12"/>
      <c r="F56" s="6" t="s">
        <v>147</v>
      </c>
      <c r="G56" s="6" t="s">
        <v>148</v>
      </c>
    </row>
    <row r="57" spans="1:7" x14ac:dyDescent="0.25">
      <c r="A57" t="s">
        <v>170</v>
      </c>
      <c r="B57" s="139">
        <v>0</v>
      </c>
      <c r="C57" s="139">
        <v>0</v>
      </c>
      <c r="D57" s="139">
        <v>10132</v>
      </c>
      <c r="E57" s="12" t="s">
        <v>171</v>
      </c>
      <c r="F57" s="6"/>
      <c r="G57" s="6"/>
    </row>
    <row r="58" spans="1:7" x14ac:dyDescent="0.25">
      <c r="A58" t="s">
        <v>172</v>
      </c>
      <c r="B58" s="139">
        <v>0</v>
      </c>
      <c r="C58" s="139">
        <v>0</v>
      </c>
      <c r="D58" s="139">
        <v>0</v>
      </c>
      <c r="E58" s="12"/>
      <c r="F58" s="6" t="s">
        <v>173</v>
      </c>
      <c r="G58" s="6" t="s">
        <v>174</v>
      </c>
    </row>
    <row r="59" spans="1:7" x14ac:dyDescent="0.25">
      <c r="A59" t="s">
        <v>175</v>
      </c>
      <c r="B59" s="139">
        <v>0</v>
      </c>
      <c r="C59" s="139">
        <v>0</v>
      </c>
      <c r="D59" s="139">
        <v>10132</v>
      </c>
      <c r="E59" s="12" t="s">
        <v>40</v>
      </c>
      <c r="F59" s="6" t="s">
        <v>41</v>
      </c>
      <c r="G59" s="6" t="s">
        <v>42</v>
      </c>
    </row>
    <row r="60" spans="1:7" x14ac:dyDescent="0.25">
      <c r="A60" t="s">
        <v>176</v>
      </c>
      <c r="B60" s="139">
        <v>10132</v>
      </c>
      <c r="C60" s="139">
        <v>10132</v>
      </c>
      <c r="D60" s="139">
        <v>10132</v>
      </c>
      <c r="E60" s="12" t="s">
        <v>177</v>
      </c>
      <c r="F60" s="6" t="s">
        <v>178</v>
      </c>
      <c r="G60" s="6" t="s">
        <v>179</v>
      </c>
    </row>
    <row r="61" spans="1:7" x14ac:dyDescent="0.25">
      <c r="A61" t="s">
        <v>180</v>
      </c>
      <c r="B61" s="139">
        <v>10132</v>
      </c>
      <c r="C61" s="139">
        <v>10132</v>
      </c>
      <c r="D61" s="139">
        <v>10132</v>
      </c>
      <c r="E61" s="12"/>
      <c r="F61" s="6" t="s">
        <v>181</v>
      </c>
      <c r="G61" s="6" t="s">
        <v>182</v>
      </c>
    </row>
    <row r="62" spans="1:7" x14ac:dyDescent="0.25">
      <c r="A62" t="s">
        <v>183</v>
      </c>
      <c r="B62" s="139">
        <v>10132</v>
      </c>
      <c r="C62" s="139">
        <v>10132</v>
      </c>
      <c r="D62" s="139">
        <v>10132</v>
      </c>
      <c r="E62" s="12" t="s">
        <v>184</v>
      </c>
      <c r="F62" s="6" t="s">
        <v>178</v>
      </c>
      <c r="G62" s="6" t="s">
        <v>185</v>
      </c>
    </row>
    <row r="63" spans="1:7" x14ac:dyDescent="0.25">
      <c r="A63" t="s">
        <v>186</v>
      </c>
      <c r="B63" s="139">
        <v>10132</v>
      </c>
      <c r="C63" s="139">
        <v>0</v>
      </c>
      <c r="D63" s="139">
        <v>10132</v>
      </c>
      <c r="E63" s="12" t="s">
        <v>187</v>
      </c>
      <c r="F63" s="6" t="s">
        <v>107</v>
      </c>
      <c r="G63" s="6" t="s">
        <v>108</v>
      </c>
    </row>
    <row r="64" spans="1:7" x14ac:dyDescent="0.25">
      <c r="A64" t="s">
        <v>188</v>
      </c>
      <c r="B64" s="139">
        <v>10132</v>
      </c>
      <c r="C64" s="139">
        <v>10132</v>
      </c>
      <c r="D64" s="139">
        <v>10132</v>
      </c>
      <c r="E64" s="12" t="s">
        <v>189</v>
      </c>
      <c r="F64" s="6"/>
      <c r="G64" s="6"/>
    </row>
    <row r="65" spans="1:7" x14ac:dyDescent="0.25">
      <c r="A65" t="s">
        <v>190</v>
      </c>
      <c r="B65" s="139"/>
      <c r="C65" s="139"/>
      <c r="D65" s="139"/>
      <c r="E65" s="13" t="s">
        <v>191</v>
      </c>
      <c r="F65" s="6"/>
      <c r="G65" s="6"/>
    </row>
    <row r="66" spans="1:7" x14ac:dyDescent="0.25">
      <c r="A66" t="s">
        <v>192</v>
      </c>
      <c r="B66" s="139">
        <v>0</v>
      </c>
      <c r="C66" s="139">
        <v>0</v>
      </c>
      <c r="D66" s="139">
        <v>0</v>
      </c>
      <c r="E66" s="12" t="s">
        <v>193</v>
      </c>
      <c r="F66" s="6" t="s">
        <v>91</v>
      </c>
      <c r="G66" s="6" t="s">
        <v>92</v>
      </c>
    </row>
    <row r="67" spans="1:7" x14ac:dyDescent="0.25">
      <c r="A67" t="s">
        <v>194</v>
      </c>
      <c r="B67" s="139">
        <v>0</v>
      </c>
      <c r="C67" s="139">
        <v>0</v>
      </c>
      <c r="D67" s="139">
        <v>0</v>
      </c>
      <c r="E67" s="12"/>
      <c r="F67" s="6" t="s">
        <v>195</v>
      </c>
      <c r="G67" s="6" t="s">
        <v>196</v>
      </c>
    </row>
    <row r="68" spans="1:7" x14ac:dyDescent="0.25">
      <c r="A68" t="s">
        <v>197</v>
      </c>
      <c r="B68" s="139">
        <v>10132</v>
      </c>
      <c r="C68" s="139">
        <v>11025</v>
      </c>
      <c r="D68" s="139">
        <v>0</v>
      </c>
      <c r="E68" s="12"/>
      <c r="F68" s="6" t="s">
        <v>87</v>
      </c>
      <c r="G68" s="6" t="s">
        <v>198</v>
      </c>
    </row>
    <row r="69" spans="1:7" x14ac:dyDescent="0.25">
      <c r="A69" t="s">
        <v>199</v>
      </c>
      <c r="B69" s="139">
        <v>0</v>
      </c>
      <c r="C69" s="139">
        <v>0</v>
      </c>
      <c r="D69" s="139">
        <v>10132</v>
      </c>
      <c r="E69" s="12" t="s">
        <v>200</v>
      </c>
      <c r="F69" s="6" t="s">
        <v>201</v>
      </c>
      <c r="G69" s="6" t="s">
        <v>202</v>
      </c>
    </row>
    <row r="70" spans="1:7" x14ac:dyDescent="0.25">
      <c r="A70" t="s">
        <v>203</v>
      </c>
      <c r="B70" s="139">
        <v>10429</v>
      </c>
      <c r="C70" s="139">
        <v>10429</v>
      </c>
      <c r="D70" s="139">
        <v>10132</v>
      </c>
      <c r="E70" s="12"/>
      <c r="F70" s="6" t="s">
        <v>204</v>
      </c>
      <c r="G70" s="6" t="s">
        <v>205</v>
      </c>
    </row>
    <row r="71" spans="1:7" x14ac:dyDescent="0.25">
      <c r="A71" t="s">
        <v>206</v>
      </c>
      <c r="B71" s="139">
        <v>10132</v>
      </c>
      <c r="C71" s="139">
        <v>10132</v>
      </c>
      <c r="D71" s="139">
        <v>10132</v>
      </c>
      <c r="E71" s="12"/>
      <c r="F71" s="6" t="s">
        <v>207</v>
      </c>
      <c r="G71" s="6" t="s">
        <v>208</v>
      </c>
    </row>
    <row r="72" spans="1:7" x14ac:dyDescent="0.25">
      <c r="A72" t="s">
        <v>209</v>
      </c>
      <c r="B72" s="139">
        <v>0</v>
      </c>
      <c r="C72" s="139">
        <v>0</v>
      </c>
      <c r="D72" s="139">
        <v>0</v>
      </c>
      <c r="E72" s="12" t="s">
        <v>210</v>
      </c>
      <c r="F72" s="6" t="s">
        <v>211</v>
      </c>
      <c r="G72" s="6" t="s">
        <v>212</v>
      </c>
    </row>
    <row r="73" spans="1:7" x14ac:dyDescent="0.25">
      <c r="A73" t="s">
        <v>213</v>
      </c>
      <c r="B73" s="139">
        <v>10132</v>
      </c>
      <c r="C73" s="139">
        <v>10132</v>
      </c>
      <c r="D73" s="139">
        <v>10132</v>
      </c>
      <c r="E73" s="12"/>
      <c r="F73" s="6" t="s">
        <v>214</v>
      </c>
      <c r="G73" s="6" t="s">
        <v>215</v>
      </c>
    </row>
    <row r="74" spans="1:7" x14ac:dyDescent="0.25">
      <c r="A74" t="s">
        <v>216</v>
      </c>
      <c r="B74" s="139">
        <v>10350</v>
      </c>
      <c r="C74" s="139">
        <v>0</v>
      </c>
      <c r="D74" s="139">
        <v>10350</v>
      </c>
      <c r="E74" s="12" t="s">
        <v>187</v>
      </c>
      <c r="F74" s="6" t="s">
        <v>107</v>
      </c>
      <c r="G74" s="6" t="s">
        <v>108</v>
      </c>
    </row>
    <row r="75" spans="1:7" x14ac:dyDescent="0.25">
      <c r="A75" t="s">
        <v>217</v>
      </c>
      <c r="B75" s="139">
        <v>10350</v>
      </c>
      <c r="C75" s="139">
        <v>10350</v>
      </c>
      <c r="D75" s="139">
        <v>10350</v>
      </c>
      <c r="E75" s="12"/>
      <c r="F75" s="6" t="s">
        <v>218</v>
      </c>
      <c r="G75" s="6" t="s">
        <v>219</v>
      </c>
    </row>
    <row r="76" spans="1:7" x14ac:dyDescent="0.25">
      <c r="A76" t="s">
        <v>220</v>
      </c>
      <c r="B76" s="139">
        <v>0</v>
      </c>
      <c r="C76" s="139">
        <v>0</v>
      </c>
      <c r="D76" s="139">
        <v>0</v>
      </c>
      <c r="E76" s="12" t="s">
        <v>221</v>
      </c>
      <c r="F76" s="6" t="s">
        <v>91</v>
      </c>
      <c r="G76" s="6" t="s">
        <v>92</v>
      </c>
    </row>
    <row r="77" spans="1:7" x14ac:dyDescent="0.25">
      <c r="A77" t="s">
        <v>222</v>
      </c>
      <c r="B77" s="139">
        <v>10287</v>
      </c>
      <c r="C77" s="139">
        <v>10287</v>
      </c>
      <c r="D77" s="139">
        <v>10132</v>
      </c>
      <c r="E77" s="12"/>
      <c r="F77" s="6" t="s">
        <v>223</v>
      </c>
      <c r="G77" s="6" t="s">
        <v>224</v>
      </c>
    </row>
    <row r="78" spans="1:7" x14ac:dyDescent="0.25">
      <c r="A78" t="s">
        <v>225</v>
      </c>
      <c r="B78" s="139">
        <v>0</v>
      </c>
      <c r="C78" s="139">
        <v>0</v>
      </c>
      <c r="D78" s="139">
        <v>10132</v>
      </c>
      <c r="E78" s="12" t="s">
        <v>40</v>
      </c>
      <c r="F78" s="6" t="s">
        <v>41</v>
      </c>
      <c r="G78" s="6" t="s">
        <v>42</v>
      </c>
    </row>
    <row r="79" spans="1:7" x14ac:dyDescent="0.25">
      <c r="A79" t="s">
        <v>226</v>
      </c>
      <c r="B79" s="139">
        <v>10132</v>
      </c>
      <c r="C79" s="139">
        <v>10132</v>
      </c>
      <c r="D79" s="139">
        <v>0</v>
      </c>
      <c r="E79" s="12"/>
      <c r="F79" s="6" t="s">
        <v>66</v>
      </c>
      <c r="G79" s="6" t="s">
        <v>67</v>
      </c>
    </row>
    <row r="80" spans="1:7" x14ac:dyDescent="0.25">
      <c r="A80" t="s">
        <v>227</v>
      </c>
      <c r="B80" s="139">
        <v>0</v>
      </c>
      <c r="C80" s="139">
        <v>0</v>
      </c>
      <c r="D80" s="139">
        <v>0</v>
      </c>
      <c r="E80" s="12" t="s">
        <v>228</v>
      </c>
      <c r="F80" s="6" t="s">
        <v>91</v>
      </c>
      <c r="G80" s="6" t="s">
        <v>92</v>
      </c>
    </row>
    <row r="81" spans="1:7" x14ac:dyDescent="0.25">
      <c r="A81" t="s">
        <v>229</v>
      </c>
      <c r="B81" s="139">
        <v>0</v>
      </c>
      <c r="C81" s="139">
        <v>0</v>
      </c>
      <c r="D81" s="139">
        <v>0</v>
      </c>
      <c r="E81" s="12" t="s">
        <v>230</v>
      </c>
      <c r="F81" s="6" t="s">
        <v>231</v>
      </c>
      <c r="G81" s="6"/>
    </row>
    <row r="82" spans="1:7" x14ac:dyDescent="0.25">
      <c r="A82" t="s">
        <v>232</v>
      </c>
      <c r="B82" s="139">
        <v>0</v>
      </c>
      <c r="C82" s="139">
        <v>0</v>
      </c>
      <c r="D82" s="139">
        <v>0</v>
      </c>
      <c r="E82" s="12" t="s">
        <v>233</v>
      </c>
      <c r="F82" s="6" t="s">
        <v>91</v>
      </c>
      <c r="G82" s="6" t="s">
        <v>92</v>
      </c>
    </row>
    <row r="83" spans="1:7" x14ac:dyDescent="0.25">
      <c r="A83" t="s">
        <v>234</v>
      </c>
      <c r="B83" s="139">
        <v>0</v>
      </c>
      <c r="C83" s="139">
        <v>0</v>
      </c>
      <c r="D83" s="139">
        <v>10132</v>
      </c>
      <c r="E83" s="12" t="s">
        <v>235</v>
      </c>
      <c r="F83" s="6"/>
      <c r="G83" s="6"/>
    </row>
    <row r="84" spans="1:7" x14ac:dyDescent="0.25">
      <c r="A84" t="s">
        <v>236</v>
      </c>
      <c r="B84" s="139">
        <v>10132</v>
      </c>
      <c r="C84" s="139">
        <v>10132</v>
      </c>
      <c r="D84" s="139">
        <v>10132</v>
      </c>
      <c r="E84" s="12"/>
      <c r="F84" s="6" t="s">
        <v>237</v>
      </c>
      <c r="G84" s="6" t="s">
        <v>238</v>
      </c>
    </row>
    <row r="85" spans="1:7" x14ac:dyDescent="0.25">
      <c r="A85" t="s">
        <v>239</v>
      </c>
      <c r="B85" s="139">
        <v>0</v>
      </c>
      <c r="C85" s="139">
        <v>0</v>
      </c>
      <c r="D85" s="139">
        <v>0</v>
      </c>
      <c r="E85" s="12" t="s">
        <v>240</v>
      </c>
      <c r="F85" s="6" t="s">
        <v>91</v>
      </c>
      <c r="G85" s="6" t="s">
        <v>92</v>
      </c>
    </row>
    <row r="86" spans="1:7" x14ac:dyDescent="0.25">
      <c r="A86" t="s">
        <v>241</v>
      </c>
      <c r="B86" s="139">
        <v>11250</v>
      </c>
      <c r="C86" s="139">
        <v>11250</v>
      </c>
      <c r="D86" s="139">
        <v>10500</v>
      </c>
      <c r="E86" s="12"/>
      <c r="F86" s="6" t="s">
        <v>242</v>
      </c>
      <c r="G86" s="6" t="s">
        <v>243</v>
      </c>
    </row>
    <row r="87" spans="1:7" x14ac:dyDescent="0.25">
      <c r="A87" t="s">
        <v>244</v>
      </c>
      <c r="B87" s="139">
        <v>10132</v>
      </c>
      <c r="C87" s="139">
        <v>12240</v>
      </c>
      <c r="D87" s="139">
        <v>10132</v>
      </c>
      <c r="E87" s="12" t="s">
        <v>83</v>
      </c>
      <c r="F87" s="6" t="s">
        <v>84</v>
      </c>
      <c r="G87" s="6" t="s">
        <v>85</v>
      </c>
    </row>
    <row r="88" spans="1:7" x14ac:dyDescent="0.25">
      <c r="A88" t="s">
        <v>245</v>
      </c>
      <c r="B88" s="139">
        <v>0</v>
      </c>
      <c r="C88" s="139">
        <v>0</v>
      </c>
      <c r="D88" s="139">
        <v>10132</v>
      </c>
      <c r="E88" s="12"/>
      <c r="F88" s="6" t="s">
        <v>151</v>
      </c>
      <c r="G88" s="6" t="s">
        <v>152</v>
      </c>
    </row>
    <row r="89" spans="1:7" x14ac:dyDescent="0.25">
      <c r="A89" t="s">
        <v>246</v>
      </c>
      <c r="B89" s="139">
        <v>10623.96</v>
      </c>
      <c r="C89" s="139">
        <v>10623.96</v>
      </c>
      <c r="D89" s="139">
        <v>10132</v>
      </c>
      <c r="E89" s="12"/>
      <c r="F89" s="6" t="s">
        <v>69</v>
      </c>
      <c r="G89" s="6" t="s">
        <v>70</v>
      </c>
    </row>
    <row r="90" spans="1:7" x14ac:dyDescent="0.25">
      <c r="A90" t="s">
        <v>247</v>
      </c>
      <c r="B90" s="139">
        <v>10575</v>
      </c>
      <c r="C90" s="139">
        <v>11025</v>
      </c>
      <c r="D90" s="139">
        <v>10575</v>
      </c>
      <c r="E90" s="12" t="s">
        <v>248</v>
      </c>
      <c r="F90" s="6" t="s">
        <v>249</v>
      </c>
      <c r="G90" s="6" t="s">
        <v>250</v>
      </c>
    </row>
    <row r="91" spans="1:7" x14ac:dyDescent="0.25">
      <c r="A91" t="s">
        <v>251</v>
      </c>
      <c r="B91" s="139">
        <v>10132</v>
      </c>
      <c r="C91" s="139">
        <v>10132</v>
      </c>
      <c r="D91" s="139">
        <v>10132</v>
      </c>
      <c r="E91" s="12" t="s">
        <v>252</v>
      </c>
      <c r="F91" s="6"/>
      <c r="G91" s="6"/>
    </row>
    <row r="92" spans="1:7" x14ac:dyDescent="0.25">
      <c r="A92" t="s">
        <v>253</v>
      </c>
      <c r="B92" s="139">
        <v>10132</v>
      </c>
      <c r="C92" s="139">
        <v>0</v>
      </c>
      <c r="D92" s="139">
        <v>10132</v>
      </c>
      <c r="E92" s="12" t="s">
        <v>254</v>
      </c>
      <c r="F92" s="6" t="s">
        <v>166</v>
      </c>
      <c r="G92" s="6" t="s">
        <v>167</v>
      </c>
    </row>
    <row r="93" spans="1:7" x14ac:dyDescent="0.25">
      <c r="A93" t="s">
        <v>255</v>
      </c>
      <c r="B93" s="139">
        <v>10132</v>
      </c>
      <c r="C93" s="139">
        <v>0</v>
      </c>
      <c r="D93" s="139">
        <v>10132</v>
      </c>
      <c r="E93" s="12" t="s">
        <v>187</v>
      </c>
      <c r="F93" s="6" t="s">
        <v>107</v>
      </c>
      <c r="G93" s="6" t="s">
        <v>108</v>
      </c>
    </row>
    <row r="94" spans="1:7" x14ac:dyDescent="0.25">
      <c r="A94" t="s">
        <v>256</v>
      </c>
      <c r="B94" s="139">
        <v>10132</v>
      </c>
      <c r="C94" s="139">
        <v>10132</v>
      </c>
      <c r="D94" s="139">
        <v>10132</v>
      </c>
      <c r="E94" s="12" t="s">
        <v>257</v>
      </c>
      <c r="F94" s="6" t="s">
        <v>181</v>
      </c>
      <c r="G94" s="6" t="s">
        <v>182</v>
      </c>
    </row>
    <row r="95" spans="1:7" x14ac:dyDescent="0.25">
      <c r="A95" t="s">
        <v>337</v>
      </c>
      <c r="B95" s="139">
        <v>0</v>
      </c>
      <c r="C95" s="139">
        <v>0</v>
      </c>
      <c r="D95" s="139">
        <v>10132</v>
      </c>
      <c r="E95" s="26" t="s">
        <v>338</v>
      </c>
      <c r="F95" s="6"/>
      <c r="G95" s="6"/>
    </row>
    <row r="96" spans="1:7" x14ac:dyDescent="0.25">
      <c r="A96" t="s">
        <v>258</v>
      </c>
      <c r="B96" s="139">
        <v>10132</v>
      </c>
      <c r="C96" s="139">
        <v>11025</v>
      </c>
      <c r="D96" s="139">
        <v>0</v>
      </c>
      <c r="E96" s="12"/>
      <c r="F96" s="6" t="s">
        <v>87</v>
      </c>
      <c r="G96" s="6" t="s">
        <v>259</v>
      </c>
    </row>
    <row r="97" spans="1:7" x14ac:dyDescent="0.25">
      <c r="A97" t="s">
        <v>260</v>
      </c>
      <c r="B97" s="139">
        <v>10132</v>
      </c>
      <c r="C97" s="139">
        <v>10132</v>
      </c>
      <c r="D97" s="139">
        <v>10132</v>
      </c>
      <c r="E97" s="12" t="s">
        <v>261</v>
      </c>
      <c r="F97" s="6" t="s">
        <v>181</v>
      </c>
      <c r="G97" s="6" t="s">
        <v>182</v>
      </c>
    </row>
    <row r="98" spans="1:7" x14ac:dyDescent="0.25">
      <c r="A98" t="s">
        <v>262</v>
      </c>
      <c r="B98" s="139">
        <v>10132</v>
      </c>
      <c r="C98" s="139">
        <v>10132</v>
      </c>
      <c r="D98" s="139">
        <v>0</v>
      </c>
      <c r="E98" s="12"/>
      <c r="F98" s="6" t="s">
        <v>66</v>
      </c>
      <c r="G98" s="6" t="s">
        <v>67</v>
      </c>
    </row>
    <row r="99" spans="1:7" x14ac:dyDescent="0.25">
      <c r="A99" t="s">
        <v>263</v>
      </c>
      <c r="B99" s="139">
        <v>10132</v>
      </c>
      <c r="C99" s="139">
        <v>10132</v>
      </c>
      <c r="D99" s="139">
        <v>0</v>
      </c>
      <c r="E99" s="12"/>
      <c r="F99" s="6" t="s">
        <v>66</v>
      </c>
      <c r="G99" s="6" t="s">
        <v>67</v>
      </c>
    </row>
    <row r="100" spans="1:7" x14ac:dyDescent="0.25">
      <c r="A100" t="s">
        <v>264</v>
      </c>
      <c r="B100" s="139">
        <v>10132</v>
      </c>
      <c r="C100" s="139">
        <v>11025</v>
      </c>
      <c r="D100" s="139">
        <v>0</v>
      </c>
      <c r="E100" s="12"/>
      <c r="F100" s="6" t="s">
        <v>97</v>
      </c>
      <c r="G100" s="6" t="s">
        <v>98</v>
      </c>
    </row>
    <row r="101" spans="1:7" x14ac:dyDescent="0.25">
      <c r="A101" t="s">
        <v>265</v>
      </c>
      <c r="B101" s="139">
        <v>10132</v>
      </c>
      <c r="C101" s="139">
        <v>0</v>
      </c>
      <c r="D101" s="139">
        <v>10132</v>
      </c>
      <c r="E101" s="12" t="s">
        <v>266</v>
      </c>
      <c r="F101" s="6" t="s">
        <v>166</v>
      </c>
      <c r="G101" s="6" t="s">
        <v>167</v>
      </c>
    </row>
    <row r="102" spans="1:7" x14ac:dyDescent="0.25">
      <c r="A102" t="s">
        <v>267</v>
      </c>
      <c r="B102" s="139">
        <v>11250</v>
      </c>
      <c r="C102" s="139">
        <v>11250</v>
      </c>
      <c r="D102" s="139">
        <v>11250</v>
      </c>
      <c r="E102" s="12" t="s">
        <v>268</v>
      </c>
      <c r="F102" s="6" t="s">
        <v>61</v>
      </c>
      <c r="G102" s="6" t="s">
        <v>62</v>
      </c>
    </row>
    <row r="103" spans="1:7" x14ac:dyDescent="0.25">
      <c r="A103" t="s">
        <v>269</v>
      </c>
      <c r="B103" s="139">
        <v>10132</v>
      </c>
      <c r="C103" s="139">
        <v>10132</v>
      </c>
      <c r="D103" s="139">
        <v>10132</v>
      </c>
      <c r="E103" s="12" t="s">
        <v>270</v>
      </c>
      <c r="F103" s="6" t="s">
        <v>166</v>
      </c>
      <c r="G103" s="6" t="s">
        <v>167</v>
      </c>
    </row>
    <row r="104" spans="1:7" x14ac:dyDescent="0.25">
      <c r="A104" t="s">
        <v>271</v>
      </c>
      <c r="B104" s="139">
        <v>0</v>
      </c>
      <c r="C104" s="139">
        <v>0</v>
      </c>
      <c r="D104" s="139">
        <v>10132</v>
      </c>
      <c r="E104" s="12" t="s">
        <v>272</v>
      </c>
      <c r="F104" s="6" t="s">
        <v>201</v>
      </c>
      <c r="G104" s="6" t="s">
        <v>202</v>
      </c>
    </row>
    <row r="105" spans="1:7" x14ac:dyDescent="0.25">
      <c r="A105" t="s">
        <v>273</v>
      </c>
      <c r="B105" s="139">
        <v>10132</v>
      </c>
      <c r="C105" s="139">
        <v>10132</v>
      </c>
      <c r="D105" s="139">
        <v>0</v>
      </c>
      <c r="E105" s="12" t="s">
        <v>274</v>
      </c>
      <c r="F105" s="6"/>
      <c r="G105" s="6"/>
    </row>
    <row r="106" spans="1:7" x14ac:dyDescent="0.25">
      <c r="A106" t="s">
        <v>275</v>
      </c>
      <c r="B106" s="139">
        <v>0</v>
      </c>
      <c r="C106" s="139">
        <v>0</v>
      </c>
      <c r="D106" s="139">
        <v>0</v>
      </c>
      <c r="E106" s="12"/>
      <c r="F106" s="6" t="s">
        <v>276</v>
      </c>
      <c r="G106" s="6" t="s">
        <v>277</v>
      </c>
    </row>
    <row r="107" spans="1:7" x14ac:dyDescent="0.25">
      <c r="A107" t="s">
        <v>278</v>
      </c>
      <c r="B107" s="139">
        <v>10132</v>
      </c>
      <c r="C107" s="139">
        <v>10132</v>
      </c>
      <c r="D107" s="139">
        <v>10132</v>
      </c>
      <c r="E107" s="12"/>
      <c r="F107" s="6" t="s">
        <v>279</v>
      </c>
      <c r="G107" s="6" t="s">
        <v>280</v>
      </c>
    </row>
    <row r="108" spans="1:7" x14ac:dyDescent="0.25">
      <c r="A108" t="s">
        <v>281</v>
      </c>
      <c r="B108" s="139">
        <v>0</v>
      </c>
      <c r="C108" s="139">
        <v>0</v>
      </c>
      <c r="D108" s="139">
        <v>0</v>
      </c>
      <c r="E108" s="12"/>
      <c r="F108" s="6" t="s">
        <v>282</v>
      </c>
      <c r="G108" s="6" t="s">
        <v>283</v>
      </c>
    </row>
    <row r="109" spans="1:7" x14ac:dyDescent="0.25">
      <c r="A109" t="s">
        <v>284</v>
      </c>
      <c r="B109" s="139">
        <v>10132</v>
      </c>
      <c r="C109" s="139">
        <v>10388.5</v>
      </c>
      <c r="D109" s="139">
        <v>0</v>
      </c>
      <c r="E109" s="12" t="s">
        <v>285</v>
      </c>
      <c r="F109" s="6" t="s">
        <v>80</v>
      </c>
      <c r="G109" s="6" t="s">
        <v>81</v>
      </c>
    </row>
    <row r="110" spans="1:7" x14ac:dyDescent="0.25">
      <c r="A110" t="s">
        <v>286</v>
      </c>
      <c r="B110" s="139">
        <v>0</v>
      </c>
      <c r="C110" s="139">
        <v>0</v>
      </c>
      <c r="D110" s="139">
        <v>10132</v>
      </c>
      <c r="E110" s="12" t="s">
        <v>287</v>
      </c>
      <c r="F110" s="6" t="s">
        <v>80</v>
      </c>
      <c r="G110" s="6" t="s">
        <v>81</v>
      </c>
    </row>
    <row r="111" spans="1:7" x14ac:dyDescent="0.25">
      <c r="A111" t="s">
        <v>288</v>
      </c>
      <c r="B111" s="139">
        <v>10132</v>
      </c>
      <c r="C111" s="139">
        <v>10132</v>
      </c>
      <c r="D111" s="139">
        <v>0</v>
      </c>
      <c r="E111" s="12" t="s">
        <v>289</v>
      </c>
      <c r="F111" s="6" t="s">
        <v>201</v>
      </c>
      <c r="G111" s="6" t="s">
        <v>202</v>
      </c>
    </row>
    <row r="112" spans="1:7" x14ac:dyDescent="0.25">
      <c r="A112" t="s">
        <v>290</v>
      </c>
      <c r="B112" s="139">
        <v>10200</v>
      </c>
      <c r="C112" s="139">
        <v>11220</v>
      </c>
      <c r="D112" s="139">
        <v>10132</v>
      </c>
      <c r="E112" s="12"/>
      <c r="F112" s="6" t="s">
        <v>291</v>
      </c>
      <c r="G112" s="6" t="s">
        <v>292</v>
      </c>
    </row>
    <row r="113" spans="1:7" x14ac:dyDescent="0.25">
      <c r="A113" t="s">
        <v>293</v>
      </c>
      <c r="B113" s="139">
        <v>0</v>
      </c>
      <c r="C113" s="139">
        <v>0</v>
      </c>
      <c r="D113" s="139">
        <v>10132</v>
      </c>
      <c r="E113" s="12"/>
      <c r="F113" s="6" t="s">
        <v>151</v>
      </c>
      <c r="G113" s="6" t="s">
        <v>152</v>
      </c>
    </row>
    <row r="114" spans="1:7" x14ac:dyDescent="0.25">
      <c r="A114" t="s">
        <v>294</v>
      </c>
      <c r="B114" s="139">
        <v>0</v>
      </c>
      <c r="C114" s="139">
        <v>0</v>
      </c>
      <c r="D114" s="139">
        <v>10132</v>
      </c>
      <c r="E114" s="12"/>
      <c r="F114" s="6" t="s">
        <v>151</v>
      </c>
      <c r="G114" s="6" t="s">
        <v>152</v>
      </c>
    </row>
    <row r="115" spans="1:7" x14ac:dyDescent="0.25">
      <c r="A115" t="s">
        <v>295</v>
      </c>
      <c r="B115" s="139">
        <v>0</v>
      </c>
      <c r="C115" s="139">
        <v>0</v>
      </c>
      <c r="D115" s="139">
        <v>0</v>
      </c>
      <c r="E115" s="12"/>
      <c r="F115" s="6" t="s">
        <v>296</v>
      </c>
      <c r="G115" s="6" t="s">
        <v>297</v>
      </c>
    </row>
    <row r="116" spans="1:7" x14ac:dyDescent="0.25">
      <c r="A116" t="s">
        <v>298</v>
      </c>
      <c r="B116" s="139">
        <v>10200</v>
      </c>
      <c r="C116" s="139">
        <v>11220</v>
      </c>
      <c r="D116" s="139">
        <v>10132</v>
      </c>
      <c r="E116" s="12"/>
      <c r="F116" s="6" t="s">
        <v>291</v>
      </c>
      <c r="G116" s="6" t="s">
        <v>292</v>
      </c>
    </row>
    <row r="117" spans="1:7" x14ac:dyDescent="0.25">
      <c r="A117" t="s">
        <v>299</v>
      </c>
      <c r="B117" s="139">
        <v>11250</v>
      </c>
      <c r="C117" s="139">
        <v>11250</v>
      </c>
      <c r="D117" s="139">
        <v>11250</v>
      </c>
      <c r="E117" s="12" t="s">
        <v>300</v>
      </c>
      <c r="F117" s="6" t="s">
        <v>61</v>
      </c>
      <c r="G117" s="6" t="s">
        <v>62</v>
      </c>
    </row>
    <row r="118" spans="1:7" x14ac:dyDescent="0.25">
      <c r="A118" t="s">
        <v>301</v>
      </c>
      <c r="B118" s="139">
        <v>10557</v>
      </c>
      <c r="C118" s="139">
        <v>10557</v>
      </c>
      <c r="D118" s="139">
        <v>10557</v>
      </c>
      <c r="E118" s="12"/>
      <c r="F118" s="6" t="s">
        <v>302</v>
      </c>
      <c r="G118" s="6" t="s">
        <v>303</v>
      </c>
    </row>
    <row r="119" spans="1:7" x14ac:dyDescent="0.25">
      <c r="A119" t="s">
        <v>304</v>
      </c>
      <c r="B119" s="139">
        <v>10132</v>
      </c>
      <c r="C119" s="139">
        <v>10132</v>
      </c>
      <c r="D119" s="139">
        <v>10132</v>
      </c>
      <c r="E119" s="12"/>
      <c r="F119" s="6" t="s">
        <v>147</v>
      </c>
      <c r="G119" s="6" t="s">
        <v>148</v>
      </c>
    </row>
    <row r="120" spans="1:7" x14ac:dyDescent="0.25">
      <c r="A120" t="s">
        <v>305</v>
      </c>
      <c r="B120" s="139"/>
      <c r="C120" s="139"/>
      <c r="D120" s="139"/>
      <c r="E120" t="s">
        <v>306</v>
      </c>
      <c r="F120" s="6"/>
      <c r="G120" s="6"/>
    </row>
    <row r="121" spans="1:7" x14ac:dyDescent="0.25">
      <c r="A121" t="s">
        <v>309</v>
      </c>
      <c r="B121" s="139">
        <v>0</v>
      </c>
      <c r="C121" s="139">
        <v>0</v>
      </c>
      <c r="D121" s="139">
        <v>0</v>
      </c>
      <c r="E121" s="12"/>
      <c r="F121" s="6" t="s">
        <v>157</v>
      </c>
      <c r="G121" s="6" t="s">
        <v>158</v>
      </c>
    </row>
    <row r="122" spans="1:7" x14ac:dyDescent="0.25">
      <c r="A122" t="s">
        <v>310</v>
      </c>
      <c r="B122" s="139">
        <v>0</v>
      </c>
      <c r="C122" s="139">
        <v>0</v>
      </c>
      <c r="D122" s="139">
        <v>10132</v>
      </c>
      <c r="E122" s="12" t="s">
        <v>311</v>
      </c>
      <c r="F122" s="6" t="s">
        <v>80</v>
      </c>
      <c r="G122" s="6" t="s">
        <v>81</v>
      </c>
    </row>
    <row r="123" spans="1:7" x14ac:dyDescent="0.25">
      <c r="A123" t="s">
        <v>312</v>
      </c>
      <c r="B123" s="139">
        <v>10132</v>
      </c>
      <c r="C123" s="139">
        <v>10132</v>
      </c>
      <c r="D123" s="139">
        <v>10132</v>
      </c>
      <c r="F123" s="6"/>
      <c r="G123" s="6"/>
    </row>
    <row r="124" spans="1:7" x14ac:dyDescent="0.25">
      <c r="A124" t="s">
        <v>315</v>
      </c>
      <c r="B124" s="139">
        <v>0</v>
      </c>
      <c r="C124" s="139">
        <v>0</v>
      </c>
      <c r="D124" s="139">
        <v>10132</v>
      </c>
      <c r="E124" s="12" t="s">
        <v>189</v>
      </c>
      <c r="F124" s="6"/>
      <c r="G124" s="6"/>
    </row>
    <row r="125" spans="1:7" x14ac:dyDescent="0.25">
      <c r="A125" t="s">
        <v>316</v>
      </c>
      <c r="B125" s="139">
        <v>0</v>
      </c>
      <c r="C125" s="139">
        <v>0</v>
      </c>
      <c r="D125" s="139">
        <v>0</v>
      </c>
      <c r="E125" s="12" t="s">
        <v>317</v>
      </c>
      <c r="F125" s="6" t="s">
        <v>91</v>
      </c>
      <c r="G125" s="6" t="s">
        <v>92</v>
      </c>
    </row>
    <row r="126" spans="1:7" x14ac:dyDescent="0.25">
      <c r="A126" t="s">
        <v>318</v>
      </c>
      <c r="B126" s="139">
        <v>0</v>
      </c>
      <c r="C126" s="139">
        <v>0</v>
      </c>
      <c r="D126" s="139">
        <v>0</v>
      </c>
      <c r="E126" s="12"/>
      <c r="F126" s="6" t="s">
        <v>319</v>
      </c>
      <c r="G126" s="6" t="s">
        <v>320</v>
      </c>
    </row>
    <row r="127" spans="1:7" x14ac:dyDescent="0.25">
      <c r="A127" t="s">
        <v>321</v>
      </c>
      <c r="B127" s="139">
        <v>10350</v>
      </c>
      <c r="C127" s="139">
        <v>10350</v>
      </c>
      <c r="D127" s="139">
        <v>10350</v>
      </c>
      <c r="E127" s="12"/>
      <c r="F127" s="6" t="s">
        <v>322</v>
      </c>
      <c r="G127" s="6" t="s">
        <v>323</v>
      </c>
    </row>
    <row r="128" spans="1:7" x14ac:dyDescent="0.25">
      <c r="A128" t="s">
        <v>324</v>
      </c>
      <c r="B128" s="139">
        <v>10132</v>
      </c>
      <c r="C128" s="139">
        <v>10132</v>
      </c>
      <c r="D128" s="139">
        <v>10132</v>
      </c>
      <c r="E128" s="12" t="s">
        <v>325</v>
      </c>
      <c r="F128" s="6" t="s">
        <v>326</v>
      </c>
      <c r="G128" s="6" t="s">
        <v>327</v>
      </c>
    </row>
    <row r="129" spans="1:7" x14ac:dyDescent="0.25">
      <c r="A129" t="s">
        <v>328</v>
      </c>
      <c r="B129" s="139">
        <v>10132</v>
      </c>
      <c r="C129" s="139">
        <v>10132</v>
      </c>
      <c r="D129" s="139">
        <v>10132</v>
      </c>
      <c r="E129" s="12"/>
      <c r="F129" s="6" t="s">
        <v>329</v>
      </c>
      <c r="G129" s="6" t="s">
        <v>330</v>
      </c>
    </row>
    <row r="130" spans="1:7" x14ac:dyDescent="0.25">
      <c r="A130" t="s">
        <v>331</v>
      </c>
      <c r="B130" s="139">
        <v>10132</v>
      </c>
      <c r="C130" s="139">
        <v>10132</v>
      </c>
      <c r="D130" s="139">
        <v>10132</v>
      </c>
      <c r="E130" s="12" t="s">
        <v>177</v>
      </c>
      <c r="F130" s="6" t="s">
        <v>178</v>
      </c>
      <c r="G130" s="6" t="s">
        <v>179</v>
      </c>
    </row>
    <row r="131" spans="1:7" x14ac:dyDescent="0.25">
      <c r="A131" t="s">
        <v>332</v>
      </c>
      <c r="B131" s="139">
        <v>0</v>
      </c>
      <c r="C131" s="139">
        <v>0</v>
      </c>
      <c r="D131" s="139">
        <v>0</v>
      </c>
      <c r="E131" s="12"/>
      <c r="F131" s="6" t="s">
        <v>130</v>
      </c>
      <c r="G131" s="6" t="s">
        <v>131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Search</vt:lpstr>
      <vt:lpstr>Data Tables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McCoy, Tate [G COL]</dc:creator>
  <cp:keywords/>
  <dc:description/>
  <cp:lastModifiedBy>McCoy, Tate [G COL]</cp:lastModifiedBy>
  <cp:revision/>
  <dcterms:created xsi:type="dcterms:W3CDTF">2024-01-18T21:08:37Z</dcterms:created>
  <dcterms:modified xsi:type="dcterms:W3CDTF">2024-05-07T15:17:03Z</dcterms:modified>
  <cp:category/>
  <cp:contentStatus/>
</cp:coreProperties>
</file>