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ruther\Box\Project Team - Proposal Development and Routing System\Streamlyne Website Files\"/>
    </mc:Choice>
  </mc:AlternateContent>
  <bookViews>
    <workbookView xWindow="-108" yWindow="-108" windowWidth="19416" windowHeight="10416"/>
  </bookViews>
  <sheets>
    <sheet name="PI CoPI Incentive Table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1" l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M17" i="1"/>
  <c r="K17" i="1"/>
  <c r="N17" i="1" s="1"/>
  <c r="G17" i="1"/>
  <c r="L16" i="1"/>
  <c r="K16" i="1"/>
  <c r="N16" i="1" s="1"/>
  <c r="G16" i="1"/>
  <c r="K15" i="1"/>
  <c r="N15" i="1" s="1"/>
  <c r="G15" i="1"/>
  <c r="N14" i="1"/>
  <c r="K14" i="1"/>
  <c r="M14" i="1" s="1"/>
  <c r="G14" i="1"/>
  <c r="N13" i="1"/>
  <c r="M13" i="1"/>
  <c r="K13" i="1"/>
  <c r="L13" i="1" s="1"/>
  <c r="G13" i="1"/>
  <c r="N12" i="1"/>
  <c r="M12" i="1"/>
  <c r="L12" i="1"/>
  <c r="K12" i="1"/>
  <c r="G12" i="1"/>
  <c r="L11" i="1"/>
  <c r="K11" i="1"/>
  <c r="N11" i="1" s="1"/>
  <c r="G11" i="1"/>
  <c r="L10" i="1"/>
  <c r="K10" i="1"/>
  <c r="N10" i="1" s="1"/>
  <c r="G10" i="1"/>
  <c r="K9" i="1"/>
  <c r="N9" i="1" s="1"/>
  <c r="G9" i="1"/>
  <c r="N8" i="1"/>
  <c r="K8" i="1"/>
  <c r="M8" i="1" s="1"/>
  <c r="G8" i="1"/>
  <c r="N7" i="1"/>
  <c r="M7" i="1"/>
  <c r="K7" i="1"/>
  <c r="L7" i="1" s="1"/>
  <c r="G7" i="1"/>
  <c r="N6" i="1"/>
  <c r="M6" i="1"/>
  <c r="L6" i="1"/>
  <c r="K6" i="1"/>
  <c r="G6" i="1"/>
  <c r="L5" i="1"/>
  <c r="K5" i="1"/>
  <c r="M5" i="1" s="1"/>
  <c r="G5" i="1"/>
  <c r="K4" i="1"/>
  <c r="N4" i="1" s="1"/>
  <c r="G4" i="1"/>
  <c r="K3" i="1"/>
  <c r="N3" i="1" s="1"/>
  <c r="G3" i="1"/>
  <c r="N18" i="1" l="1"/>
  <c r="L17" i="1"/>
  <c r="L3" i="1"/>
  <c r="N5" i="1"/>
  <c r="M10" i="1"/>
  <c r="L15" i="1"/>
  <c r="M3" i="1"/>
  <c r="L8" i="1"/>
  <c r="M15" i="1"/>
  <c r="K18" i="1"/>
  <c r="M11" i="1"/>
  <c r="M4" i="1"/>
  <c r="L9" i="1"/>
  <c r="M16" i="1"/>
  <c r="L4" i="1"/>
  <c r="M9" i="1"/>
  <c r="L14" i="1"/>
  <c r="M18" i="1" l="1"/>
  <c r="L18" i="1"/>
</calcChain>
</file>

<file path=xl/sharedStrings.xml><?xml version="1.0" encoding="utf-8"?>
<sst xmlns="http://schemas.openxmlformats.org/spreadsheetml/2006/main" count="37" uniqueCount="21">
  <si>
    <t>PI/Co-PI Incentive Table</t>
  </si>
  <si>
    <t># of %s</t>
  </si>
  <si>
    <t>Streamlyne Conversion to 100%</t>
  </si>
  <si>
    <t>Percent of F&amp;A Return</t>
  </si>
  <si>
    <t>PI #1</t>
  </si>
  <si>
    <t>PI #2</t>
  </si>
  <si>
    <t>PI #3</t>
  </si>
  <si>
    <t>PI #4</t>
  </si>
  <si>
    <t>PI #5</t>
  </si>
  <si>
    <t>PI #6</t>
  </si>
  <si>
    <t>PI #7</t>
  </si>
  <si>
    <t>PI #8</t>
  </si>
  <si>
    <t>PI #9</t>
  </si>
  <si>
    <t>PI #10</t>
  </si>
  <si>
    <t>PI #11</t>
  </si>
  <si>
    <t>PI #12</t>
  </si>
  <si>
    <t>PI #13</t>
  </si>
  <si>
    <t>PI #14</t>
  </si>
  <si>
    <t>PI #15</t>
  </si>
  <si>
    <t>Enter in Streamlyne*</t>
  </si>
  <si>
    <t>* Streamlyne incentive percentages must add up to 100%.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</si>
</sst>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0000000000%"/>
    <numFmt numFmtId="165" formatCode="0.0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9" fontId="0" fillId="0" borderId="0" xfId="1" applyFont="1"/>
    <xf numFmtId="0" fontId="0" fillId="0" borderId="5" xfId="0" applyBorder="1"/>
    <xf numFmtId="164" fontId="0" fillId="0" borderId="0" xfId="1" applyNumberFormat="1" applyFont="1" applyAlignment="1">
      <alignment horizontal="center"/>
    </xf>
    <xf numFmtId="10" fontId="0" fillId="0" borderId="0" xfId="0" applyNumberForma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0" fontId="0" fillId="0" borderId="11" xfId="0" applyNumberFormat="1" applyBorder="1"/>
    <xf numFmtId="0" fontId="0" fillId="0" borderId="12" xfId="0" applyBorder="1"/>
    <xf numFmtId="0" fontId="0" fillId="0" borderId="11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9" fontId="0" fillId="0" borderId="15" xfId="1" applyFont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0" fontId="0" fillId="0" borderId="16" xfId="0" applyBorder="1" applyAlignment="1">
      <alignment horizontal="center"/>
    </xf>
    <xf numFmtId="9" fontId="0" fillId="0" borderId="17" xfId="1" applyFont="1" applyBorder="1" applyAlignment="1">
      <alignment horizontal="center"/>
    </xf>
    <xf numFmtId="0" fontId="0" fillId="0" borderId="18" xfId="0" applyBorder="1" applyAlignment="1">
      <alignment horizontal="center"/>
    </xf>
    <xf numFmtId="9" fontId="0" fillId="0" borderId="19" xfId="1" applyFont="1" applyBorder="1" applyAlignment="1">
      <alignment horizontal="center"/>
    </xf>
    <xf numFmtId="0" fontId="0" fillId="0" borderId="20" xfId="0" applyBorder="1" applyAlignment="1">
      <alignment horizontal="center"/>
    </xf>
    <xf numFmtId="9" fontId="0" fillId="0" borderId="21" xfId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28"/>
  <sheetViews>
    <sheetView showGridLines="0" tabSelected="1" workbookViewId="0">
      <selection activeCell="D14" sqref="D14"/>
    </sheetView>
  </sheetViews>
  <sheetFormatPr defaultRowHeight="14.4" x14ac:dyDescent="0.3"/>
  <cols>
    <col min="1" max="1" width="3.77734375" customWidth="1"/>
    <col min="2" max="3" width="12.6640625" customWidth="1"/>
    <col min="5" max="6" width="0" hidden="1" customWidth="1"/>
    <col min="7" max="7" width="5.21875" hidden="1" customWidth="1"/>
    <col min="8" max="10" width="0" hidden="1" customWidth="1"/>
    <col min="11" max="11" width="27.44140625" hidden="1" customWidth="1"/>
    <col min="12" max="12" width="28.109375" hidden="1" customWidth="1"/>
    <col min="13" max="13" width="7.77734375" hidden="1" customWidth="1"/>
    <col min="14" max="32" width="0" hidden="1" customWidth="1"/>
  </cols>
  <sheetData>
    <row r="1" spans="2:31" ht="15" thickBot="1" x14ac:dyDescent="0.35"/>
    <row r="2" spans="2:31" ht="15" thickBot="1" x14ac:dyDescent="0.35">
      <c r="B2" s="25" t="s">
        <v>0</v>
      </c>
      <c r="C2" s="26"/>
      <c r="J2" t="s">
        <v>1</v>
      </c>
      <c r="K2" t="s">
        <v>2</v>
      </c>
      <c r="L2" t="s">
        <v>2</v>
      </c>
      <c r="Q2">
        <v>15</v>
      </c>
      <c r="R2">
        <v>14</v>
      </c>
      <c r="S2">
        <v>13</v>
      </c>
      <c r="T2">
        <v>12</v>
      </c>
      <c r="U2">
        <v>11</v>
      </c>
      <c r="V2">
        <v>10</v>
      </c>
      <c r="W2">
        <v>9</v>
      </c>
      <c r="X2">
        <v>8</v>
      </c>
      <c r="Y2">
        <v>7</v>
      </c>
      <c r="Z2">
        <v>6</v>
      </c>
      <c r="AA2">
        <v>5</v>
      </c>
      <c r="AB2">
        <v>4</v>
      </c>
      <c r="AC2">
        <v>3</v>
      </c>
      <c r="AD2">
        <v>2</v>
      </c>
      <c r="AE2">
        <v>1</v>
      </c>
    </row>
    <row r="3" spans="2:31" ht="29.4" thickBot="1" x14ac:dyDescent="0.35">
      <c r="B3" s="1" t="s">
        <v>3</v>
      </c>
      <c r="C3" s="2" t="s">
        <v>19</v>
      </c>
      <c r="F3">
        <v>15</v>
      </c>
      <c r="G3" s="3">
        <f>F3/F3</f>
        <v>1</v>
      </c>
      <c r="I3" t="s">
        <v>4</v>
      </c>
      <c r="J3" s="4">
        <v>1</v>
      </c>
      <c r="K3" s="5">
        <f>+J3/15</f>
        <v>6.6666666666666666E-2</v>
      </c>
      <c r="L3" s="6">
        <f>ROUND(K3,2)</f>
        <v>7.0000000000000007E-2</v>
      </c>
      <c r="M3" s="6">
        <f>TRUNC(K3,2)</f>
        <v>0.06</v>
      </c>
      <c r="N3" s="6">
        <f>ROUND(K3,3)</f>
        <v>6.7000000000000004E-2</v>
      </c>
      <c r="P3" t="s">
        <v>4</v>
      </c>
      <c r="Q3" s="7">
        <v>100</v>
      </c>
      <c r="R3" s="8">
        <v>93</v>
      </c>
      <c r="S3" s="8">
        <v>86</v>
      </c>
      <c r="T3" s="8">
        <v>79</v>
      </c>
      <c r="U3" s="8">
        <v>72</v>
      </c>
      <c r="V3" s="8"/>
      <c r="W3" s="8"/>
      <c r="X3" s="8"/>
      <c r="Y3" s="8"/>
      <c r="Z3" s="8"/>
      <c r="AA3" s="8"/>
      <c r="AB3" s="8"/>
      <c r="AC3" s="8"/>
      <c r="AD3" s="8"/>
      <c r="AE3" s="9"/>
    </row>
    <row r="4" spans="2:31" ht="15" thickBot="1" x14ac:dyDescent="0.35">
      <c r="B4" s="19">
        <v>1</v>
      </c>
      <c r="C4" s="20">
        <v>7.0000000000000007E-2</v>
      </c>
      <c r="F4">
        <v>14</v>
      </c>
      <c r="G4" s="3">
        <f>F4/$F$3</f>
        <v>0.93333333333333335</v>
      </c>
      <c r="I4" t="s">
        <v>5</v>
      </c>
      <c r="J4" s="4">
        <v>2</v>
      </c>
      <c r="K4" s="5">
        <f t="shared" ref="K4:K17" si="0">+J4/15</f>
        <v>0.13333333333333333</v>
      </c>
      <c r="L4" s="6">
        <f t="shared" ref="L4:L17" si="1">ROUND(K4,2)</f>
        <v>0.13</v>
      </c>
      <c r="M4" s="6">
        <f t="shared" ref="M4:M17" si="2">TRUNC(K4,2)</f>
        <v>0.13</v>
      </c>
      <c r="N4" s="6">
        <f t="shared" ref="N4:N17" si="3">ROUND(K4,3)</f>
        <v>0.13300000000000001</v>
      </c>
      <c r="P4" t="s">
        <v>5</v>
      </c>
      <c r="Q4" s="10"/>
      <c r="R4">
        <v>7</v>
      </c>
      <c r="S4">
        <v>7</v>
      </c>
      <c r="T4">
        <v>7</v>
      </c>
      <c r="U4">
        <v>7</v>
      </c>
      <c r="AE4" s="11"/>
    </row>
    <row r="5" spans="2:31" ht="15" thickBot="1" x14ac:dyDescent="0.35">
      <c r="B5" s="23">
        <v>2</v>
      </c>
      <c r="C5" s="24">
        <v>0.14000000000000001</v>
      </c>
      <c r="F5">
        <v>13</v>
      </c>
      <c r="G5" s="3">
        <f>F5/$F$3</f>
        <v>0.8666666666666667</v>
      </c>
      <c r="I5" t="s">
        <v>6</v>
      </c>
      <c r="J5" s="4">
        <v>3</v>
      </c>
      <c r="K5" s="5">
        <f t="shared" si="0"/>
        <v>0.2</v>
      </c>
      <c r="L5" s="6">
        <f t="shared" si="1"/>
        <v>0.2</v>
      </c>
      <c r="M5" s="6">
        <f t="shared" si="2"/>
        <v>0.2</v>
      </c>
      <c r="N5" s="6">
        <f t="shared" si="3"/>
        <v>0.2</v>
      </c>
      <c r="P5" t="s">
        <v>6</v>
      </c>
      <c r="Q5" s="10"/>
      <c r="S5">
        <v>7</v>
      </c>
      <c r="T5">
        <v>7</v>
      </c>
      <c r="U5">
        <v>7</v>
      </c>
      <c r="AE5" s="11"/>
    </row>
    <row r="6" spans="2:31" ht="15" thickBot="1" x14ac:dyDescent="0.35">
      <c r="B6" s="23">
        <v>3</v>
      </c>
      <c r="C6" s="24">
        <v>0.2</v>
      </c>
      <c r="F6">
        <v>12</v>
      </c>
      <c r="G6" s="3">
        <f>F6/$F$3</f>
        <v>0.8</v>
      </c>
      <c r="I6" t="s">
        <v>7</v>
      </c>
      <c r="J6" s="4">
        <v>4</v>
      </c>
      <c r="K6" s="5">
        <f t="shared" si="0"/>
        <v>0.26666666666666666</v>
      </c>
      <c r="L6" s="6">
        <f t="shared" si="1"/>
        <v>0.27</v>
      </c>
      <c r="M6" s="6">
        <f t="shared" si="2"/>
        <v>0.26</v>
      </c>
      <c r="N6" s="6">
        <f t="shared" si="3"/>
        <v>0.26700000000000002</v>
      </c>
      <c r="P6" t="s">
        <v>7</v>
      </c>
      <c r="Q6" s="10"/>
      <c r="T6">
        <v>7</v>
      </c>
      <c r="U6">
        <v>7</v>
      </c>
      <c r="AE6" s="11"/>
    </row>
    <row r="7" spans="2:31" ht="15" thickBot="1" x14ac:dyDescent="0.35">
      <c r="B7" s="23">
        <v>4</v>
      </c>
      <c r="C7" s="24">
        <v>0.27</v>
      </c>
      <c r="F7">
        <v>11</v>
      </c>
      <c r="G7" s="3">
        <f>F7/$F$3</f>
        <v>0.73333333333333328</v>
      </c>
      <c r="I7" t="s">
        <v>8</v>
      </c>
      <c r="J7" s="4">
        <v>5</v>
      </c>
      <c r="K7" s="5">
        <f t="shared" si="0"/>
        <v>0.33333333333333331</v>
      </c>
      <c r="L7" s="6">
        <f t="shared" si="1"/>
        <v>0.33</v>
      </c>
      <c r="M7" s="6">
        <f t="shared" si="2"/>
        <v>0.33</v>
      </c>
      <c r="N7" s="6">
        <f t="shared" si="3"/>
        <v>0.33300000000000002</v>
      </c>
      <c r="P7" t="s">
        <v>8</v>
      </c>
      <c r="Q7" s="10"/>
      <c r="U7">
        <v>7</v>
      </c>
      <c r="AE7" s="11"/>
    </row>
    <row r="8" spans="2:31" ht="15" thickBot="1" x14ac:dyDescent="0.35">
      <c r="B8" s="23">
        <v>5</v>
      </c>
      <c r="C8" s="24">
        <v>0.34</v>
      </c>
      <c r="F8">
        <v>10</v>
      </c>
      <c r="G8" s="3">
        <f t="shared" ref="G8:G9" si="4">F8/$F$3</f>
        <v>0.66666666666666663</v>
      </c>
      <c r="H8" s="3"/>
      <c r="I8" t="s">
        <v>9</v>
      </c>
      <c r="J8" s="4">
        <v>6</v>
      </c>
      <c r="K8" s="5">
        <f t="shared" si="0"/>
        <v>0.4</v>
      </c>
      <c r="L8" s="6">
        <f t="shared" si="1"/>
        <v>0.4</v>
      </c>
      <c r="M8" s="6">
        <f t="shared" si="2"/>
        <v>0.4</v>
      </c>
      <c r="N8" s="6">
        <f t="shared" si="3"/>
        <v>0.4</v>
      </c>
      <c r="P8" t="s">
        <v>9</v>
      </c>
      <c r="Q8" s="10"/>
      <c r="AE8" s="11"/>
    </row>
    <row r="9" spans="2:31" ht="15" thickBot="1" x14ac:dyDescent="0.35">
      <c r="B9" s="23">
        <v>6</v>
      </c>
      <c r="C9" s="24">
        <v>0.4</v>
      </c>
      <c r="F9">
        <v>9</v>
      </c>
      <c r="G9" s="3">
        <f t="shared" si="4"/>
        <v>0.6</v>
      </c>
      <c r="I9" t="s">
        <v>10</v>
      </c>
      <c r="J9" s="4">
        <v>7</v>
      </c>
      <c r="K9" s="5">
        <f t="shared" si="0"/>
        <v>0.46666666666666667</v>
      </c>
      <c r="L9" s="6">
        <f t="shared" si="1"/>
        <v>0.47</v>
      </c>
      <c r="M9" s="6">
        <f t="shared" si="2"/>
        <v>0.46</v>
      </c>
      <c r="N9" s="6">
        <f t="shared" si="3"/>
        <v>0.46700000000000003</v>
      </c>
      <c r="P9" t="s">
        <v>10</v>
      </c>
      <c r="Q9" s="10"/>
      <c r="AE9" s="11"/>
    </row>
    <row r="10" spans="2:31" ht="15" thickBot="1" x14ac:dyDescent="0.35">
      <c r="B10" s="23">
        <v>7</v>
      </c>
      <c r="C10" s="24">
        <v>0.47</v>
      </c>
      <c r="F10">
        <v>8</v>
      </c>
      <c r="G10" s="3">
        <f>F10/$F$3</f>
        <v>0.53333333333333333</v>
      </c>
      <c r="I10" t="s">
        <v>11</v>
      </c>
      <c r="J10" s="4">
        <v>8</v>
      </c>
      <c r="K10" s="5">
        <f t="shared" si="0"/>
        <v>0.53333333333333333</v>
      </c>
      <c r="L10" s="6">
        <f t="shared" si="1"/>
        <v>0.53</v>
      </c>
      <c r="M10" s="6">
        <f t="shared" si="2"/>
        <v>0.53</v>
      </c>
      <c r="N10" s="6">
        <f t="shared" si="3"/>
        <v>0.53300000000000003</v>
      </c>
      <c r="P10" t="s">
        <v>11</v>
      </c>
      <c r="Q10" s="10"/>
      <c r="AE10" s="11"/>
    </row>
    <row r="11" spans="2:31" ht="15" thickBot="1" x14ac:dyDescent="0.35">
      <c r="B11" s="23">
        <v>8</v>
      </c>
      <c r="C11" s="24">
        <v>0.54</v>
      </c>
      <c r="F11">
        <v>7</v>
      </c>
      <c r="G11" s="3">
        <f>F11/$F$3</f>
        <v>0.46666666666666667</v>
      </c>
      <c r="I11" t="s">
        <v>12</v>
      </c>
      <c r="J11" s="4">
        <v>9</v>
      </c>
      <c r="K11" s="5">
        <f t="shared" si="0"/>
        <v>0.6</v>
      </c>
      <c r="L11" s="6">
        <f t="shared" si="1"/>
        <v>0.6</v>
      </c>
      <c r="M11" s="6">
        <f t="shared" si="2"/>
        <v>0.6</v>
      </c>
      <c r="N11" s="6">
        <f t="shared" si="3"/>
        <v>0.6</v>
      </c>
      <c r="P11" t="s">
        <v>12</v>
      </c>
      <c r="Q11" s="10"/>
      <c r="AE11" s="11"/>
    </row>
    <row r="12" spans="2:31" ht="15" thickBot="1" x14ac:dyDescent="0.35">
      <c r="B12" s="23">
        <v>9</v>
      </c>
      <c r="C12" s="24">
        <v>0.6</v>
      </c>
      <c r="F12">
        <v>6</v>
      </c>
      <c r="G12" s="3">
        <f>F12/$F$3</f>
        <v>0.4</v>
      </c>
      <c r="I12" t="s">
        <v>13</v>
      </c>
      <c r="J12" s="4">
        <v>10</v>
      </c>
      <c r="K12" s="5">
        <f t="shared" si="0"/>
        <v>0.66666666666666663</v>
      </c>
      <c r="L12" s="6">
        <f t="shared" si="1"/>
        <v>0.67</v>
      </c>
      <c r="M12" s="6">
        <f t="shared" si="2"/>
        <v>0.66</v>
      </c>
      <c r="N12" s="6">
        <f t="shared" si="3"/>
        <v>0.66700000000000004</v>
      </c>
      <c r="P12" t="s">
        <v>13</v>
      </c>
      <c r="Q12" s="10"/>
      <c r="AE12" s="11"/>
    </row>
    <row r="13" spans="2:31" ht="15" thickBot="1" x14ac:dyDescent="0.35">
      <c r="B13" s="23">
        <v>10</v>
      </c>
      <c r="C13" s="24">
        <v>0.67</v>
      </c>
      <c r="F13">
        <v>5</v>
      </c>
      <c r="G13" s="3">
        <f t="shared" ref="G13:G17" si="5">F13/$F$3</f>
        <v>0.33333333333333331</v>
      </c>
      <c r="I13" t="s">
        <v>14</v>
      </c>
      <c r="J13" s="4">
        <v>11</v>
      </c>
      <c r="K13" s="5">
        <f t="shared" si="0"/>
        <v>0.73333333333333328</v>
      </c>
      <c r="L13" s="6">
        <f t="shared" si="1"/>
        <v>0.73</v>
      </c>
      <c r="M13" s="6">
        <f t="shared" si="2"/>
        <v>0.73</v>
      </c>
      <c r="N13" s="6">
        <f t="shared" si="3"/>
        <v>0.73299999999999998</v>
      </c>
      <c r="P13" t="s">
        <v>14</v>
      </c>
      <c r="Q13" s="10"/>
      <c r="AE13" s="11"/>
    </row>
    <row r="14" spans="2:31" ht="15" thickBot="1" x14ac:dyDescent="0.35">
      <c r="B14" s="23">
        <v>11</v>
      </c>
      <c r="C14" s="24">
        <v>0.74</v>
      </c>
      <c r="F14">
        <v>4</v>
      </c>
      <c r="G14" s="3">
        <f t="shared" si="5"/>
        <v>0.26666666666666666</v>
      </c>
      <c r="I14" t="s">
        <v>15</v>
      </c>
      <c r="J14" s="4">
        <v>12</v>
      </c>
      <c r="K14" s="5">
        <f t="shared" si="0"/>
        <v>0.8</v>
      </c>
      <c r="L14" s="6">
        <f t="shared" si="1"/>
        <v>0.8</v>
      </c>
      <c r="M14" s="6">
        <f t="shared" si="2"/>
        <v>0.8</v>
      </c>
      <c r="N14" s="6">
        <f t="shared" si="3"/>
        <v>0.8</v>
      </c>
      <c r="P14" t="s">
        <v>15</v>
      </c>
      <c r="Q14" s="10"/>
      <c r="AE14" s="11"/>
    </row>
    <row r="15" spans="2:31" ht="15" thickBot="1" x14ac:dyDescent="0.35">
      <c r="B15" s="23">
        <v>12</v>
      </c>
      <c r="C15" s="24">
        <v>0.8</v>
      </c>
      <c r="F15">
        <v>3</v>
      </c>
      <c r="G15" s="3">
        <f t="shared" si="5"/>
        <v>0.2</v>
      </c>
      <c r="I15" t="s">
        <v>16</v>
      </c>
      <c r="J15" s="4">
        <v>13</v>
      </c>
      <c r="K15" s="5">
        <f t="shared" si="0"/>
        <v>0.8666666666666667</v>
      </c>
      <c r="L15" s="6">
        <f t="shared" si="1"/>
        <v>0.87</v>
      </c>
      <c r="M15" s="6">
        <f t="shared" si="2"/>
        <v>0.86</v>
      </c>
      <c r="N15" s="6">
        <f t="shared" si="3"/>
        <v>0.86699999999999999</v>
      </c>
      <c r="P15" t="s">
        <v>16</v>
      </c>
      <c r="Q15" s="10"/>
      <c r="AE15" s="11"/>
    </row>
    <row r="16" spans="2:31" ht="15" thickBot="1" x14ac:dyDescent="0.35">
      <c r="B16" s="23">
        <v>13</v>
      </c>
      <c r="C16" s="24">
        <v>0.87</v>
      </c>
      <c r="F16">
        <v>2</v>
      </c>
      <c r="G16" s="3">
        <f t="shared" si="5"/>
        <v>0.13333333333333333</v>
      </c>
      <c r="I16" t="s">
        <v>17</v>
      </c>
      <c r="J16" s="4">
        <v>14</v>
      </c>
      <c r="K16" s="5">
        <f t="shared" si="0"/>
        <v>0.93333333333333335</v>
      </c>
      <c r="L16" s="6">
        <f t="shared" si="1"/>
        <v>0.93</v>
      </c>
      <c r="M16" s="6">
        <f t="shared" si="2"/>
        <v>0.93</v>
      </c>
      <c r="N16" s="6">
        <f t="shared" si="3"/>
        <v>0.93300000000000005</v>
      </c>
      <c r="P16" t="s">
        <v>17</v>
      </c>
      <c r="Q16" s="10"/>
      <c r="AE16" s="11"/>
    </row>
    <row r="17" spans="2:31" ht="15" thickBot="1" x14ac:dyDescent="0.35">
      <c r="B17" s="21">
        <v>14</v>
      </c>
      <c r="C17" s="22">
        <v>0.94</v>
      </c>
      <c r="F17">
        <v>1</v>
      </c>
      <c r="G17" s="3">
        <f t="shared" si="5"/>
        <v>6.6666666666666666E-2</v>
      </c>
      <c r="I17" t="s">
        <v>18</v>
      </c>
      <c r="J17" s="4">
        <v>15</v>
      </c>
      <c r="K17" s="5">
        <f t="shared" si="0"/>
        <v>1</v>
      </c>
      <c r="L17" s="12">
        <f t="shared" si="1"/>
        <v>1</v>
      </c>
      <c r="M17" s="12">
        <f t="shared" si="2"/>
        <v>1</v>
      </c>
      <c r="N17" s="6">
        <f t="shared" si="3"/>
        <v>1</v>
      </c>
      <c r="P17" t="s">
        <v>18</v>
      </c>
      <c r="Q17" s="13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5"/>
    </row>
    <row r="18" spans="2:31" ht="15" thickBot="1" x14ac:dyDescent="0.35">
      <c r="B18" s="16">
        <v>15</v>
      </c>
      <c r="C18" s="17">
        <v>1</v>
      </c>
      <c r="K18" s="18">
        <f>SUM(K3:K17)</f>
        <v>8</v>
      </c>
      <c r="L18" s="6">
        <f>SUM(L3:L17)</f>
        <v>8</v>
      </c>
      <c r="M18" s="6">
        <f>SUM(M3:M17)</f>
        <v>7.95</v>
      </c>
      <c r="N18" s="6">
        <f>SUM(N3:N17)</f>
        <v>7.9999999999999991</v>
      </c>
      <c r="Q18">
        <f>SUM(Q3:Q17)</f>
        <v>100</v>
      </c>
      <c r="R18">
        <f t="shared" ref="R18:AE18" si="6">SUM(R3:R17)</f>
        <v>100</v>
      </c>
      <c r="S18">
        <f t="shared" si="6"/>
        <v>100</v>
      </c>
      <c r="T18">
        <f t="shared" si="6"/>
        <v>100</v>
      </c>
      <c r="U18">
        <f t="shared" si="6"/>
        <v>100</v>
      </c>
      <c r="V18">
        <f t="shared" si="6"/>
        <v>0</v>
      </c>
      <c r="W18">
        <f t="shared" si="6"/>
        <v>0</v>
      </c>
      <c r="X18">
        <f t="shared" si="6"/>
        <v>0</v>
      </c>
      <c r="Y18">
        <f t="shared" si="6"/>
        <v>0</v>
      </c>
      <c r="Z18">
        <f t="shared" si="6"/>
        <v>0</v>
      </c>
      <c r="AA18">
        <f t="shared" si="6"/>
        <v>0</v>
      </c>
      <c r="AB18">
        <f t="shared" si="6"/>
        <v>0</v>
      </c>
      <c r="AC18">
        <f t="shared" si="6"/>
        <v>0</v>
      </c>
      <c r="AD18">
        <f t="shared" si="6"/>
        <v>0</v>
      </c>
      <c r="AE18">
        <f t="shared" si="6"/>
        <v>0</v>
      </c>
    </row>
    <row r="20" spans="2:31" x14ac:dyDescent="0.3">
      <c r="B20" t="s">
        <v>20</v>
      </c>
    </row>
    <row r="28" spans="2:31" x14ac:dyDescent="0.3">
      <c r="K28">
        <f>100/15</f>
        <v>6.666666666666667</v>
      </c>
    </row>
  </sheetData>
  <sheetProtection algorithmName="SHA-512" hashValue="wo/bHhjQKN8RGJKIJWmw6Sa7slinBR7s0Gm9exE3FcvIW2h2k5E0ebfTwb8Vse8MQT9wiheO/ircBSdNls3efw==" saltValue="641kkUlyQxOUDNkkkMUNlA==" spinCount="100000" sheet="1" objects="1" scenarios="1"/>
  <mergeCells count="1">
    <mergeCell ref="B2:C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 CoPI Incentive Table</vt:lpstr>
    </vt:vector>
  </TitlesOfParts>
  <Company>Iowa State University of Science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Richter, Nichole [S P]</dc:creator>
  <cp:lastModifiedBy>Ruther, Marva K [S P]</cp:lastModifiedBy>
  <dcterms:created xsi:type="dcterms:W3CDTF">2023-05-15T16:48:33Z</dcterms:created>
  <dcterms:modified xsi:type="dcterms:W3CDTF">2023-05-17T20:55:51Z</dcterms:modified>
</cp:coreProperties>
</file>